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Adesioni giornaliere" sheetId="1" r:id="rId1"/>
    <sheet name="variazioni" sheetId="2" r:id="rId2"/>
    <sheet name="Adesioni per sesso e territori" sheetId="3" r:id="rId3"/>
    <sheet name="Adesioni per sesso e età" sheetId="4" r:id="rId4"/>
    <sheet name="Adesioni per titolo di studio" sheetId="5" r:id="rId5"/>
    <sheet name="Adesioni  contratto e settore" sheetId="6" r:id="rId6"/>
    <sheet name="approfondimento Terziario" sheetId="7" r:id="rId7"/>
  </sheets>
  <definedNames/>
  <calcPr calcMode="autoNoTable" fullCalcOnLoad="1"/>
</workbook>
</file>

<file path=xl/sharedStrings.xml><?xml version="1.0" encoding="utf-8"?>
<sst xmlns="http://schemas.openxmlformats.org/spreadsheetml/2006/main" count="245" uniqueCount="166">
  <si>
    <t>Età</t>
  </si>
  <si>
    <t>NAPOLI</t>
  </si>
  <si>
    <t>CPI POMPEI</t>
  </si>
  <si>
    <t>Regionale</t>
  </si>
  <si>
    <t>Ministeriale</t>
  </si>
  <si>
    <t>CPI POMIGLIANO D'ARCO</t>
  </si>
  <si>
    <t>SALERNO</t>
  </si>
  <si>
    <t>CPI NOCERA INFERIORE</t>
  </si>
  <si>
    <t>CPI NAPOLI FUORIGROTTA</t>
  </si>
  <si>
    <t>CPI CASTELLAMMARE DI STABIA</t>
  </si>
  <si>
    <t>AVELLINO</t>
  </si>
  <si>
    <t>CPI GROTTAMINARDA</t>
  </si>
  <si>
    <t>CPI SCAFATI</t>
  </si>
  <si>
    <t>CPI NAPOLI EST</t>
  </si>
  <si>
    <t>CPI POZZUOLI</t>
  </si>
  <si>
    <t>CPI NAPOLI NORD</t>
  </si>
  <si>
    <t>CPI GIUGLIANO IN CAMPANIA</t>
  </si>
  <si>
    <t>CASERTA</t>
  </si>
  <si>
    <t>CPI MADDALONI</t>
  </si>
  <si>
    <t>CPI TORRE DEL GRECO</t>
  </si>
  <si>
    <t>CPI SALA CONSILINA</t>
  </si>
  <si>
    <t>CPI OTTAVIANO</t>
  </si>
  <si>
    <t>CPI BATTIPAGLIA</t>
  </si>
  <si>
    <t>CPI AVELLINO</t>
  </si>
  <si>
    <t>CPI MAIORI</t>
  </si>
  <si>
    <t>CPI OLIVETO CITRA</t>
  </si>
  <si>
    <t>CPI AVERSA</t>
  </si>
  <si>
    <t>LAZIO</t>
  </si>
  <si>
    <t>CPI TEANO</t>
  </si>
  <si>
    <t>SICILIA</t>
  </si>
  <si>
    <t>BENEVENTO</t>
  </si>
  <si>
    <t>CPI TELESE TERME</t>
  </si>
  <si>
    <t>CPI NOLA</t>
  </si>
  <si>
    <t>CPI BENEVENTO</t>
  </si>
  <si>
    <t>MOLISE</t>
  </si>
  <si>
    <t>CPI FRATTAMAGGIORE</t>
  </si>
  <si>
    <t>BASILICATA</t>
  </si>
  <si>
    <t>CPI AGROPOLI</t>
  </si>
  <si>
    <t>CPI PORTICI</t>
  </si>
  <si>
    <t>CPI ISCHIA</t>
  </si>
  <si>
    <t>CPI AFRAGOLA</t>
  </si>
  <si>
    <t>CPI MARIGLIANO</t>
  </si>
  <si>
    <t>CPI CASERTA</t>
  </si>
  <si>
    <t>PUGLIA</t>
  </si>
  <si>
    <t>CPI CAPUA</t>
  </si>
  <si>
    <t>CPI PIEDIMONTE MATESE</t>
  </si>
  <si>
    <t>CPI SANT'ANGELO DEI LOMBARDI</t>
  </si>
  <si>
    <t>MARCHE</t>
  </si>
  <si>
    <t>LOMBARDIA</t>
  </si>
  <si>
    <t>CPI SALERNO</t>
  </si>
  <si>
    <t>CALABRIA</t>
  </si>
  <si>
    <t>SARDEGNA</t>
  </si>
  <si>
    <t>CPI SORRENTO</t>
  </si>
  <si>
    <t>CPI CALITRI</t>
  </si>
  <si>
    <t>ABRUZZO</t>
  </si>
  <si>
    <t>CPI CASAL DI PRINCIPE</t>
  </si>
  <si>
    <t>CPI SANT'AGATA DEI GOTI</t>
  </si>
  <si>
    <t>CPI SAN BARTOLOMEO IN GALDO</t>
  </si>
  <si>
    <t>CPI ROCCADASPIDE</t>
  </si>
  <si>
    <t>CPI SAPRI</t>
  </si>
  <si>
    <t>CPI MERCATO SAN SEVERINO</t>
  </si>
  <si>
    <t>EMILIA ROMAGNA</t>
  </si>
  <si>
    <t>CPI SESSA AURUNCA</t>
  </si>
  <si>
    <t>TRENTO</t>
  </si>
  <si>
    <t>CPI VALLO DELLA LUCANIA</t>
  </si>
  <si>
    <t>PIEMONTE</t>
  </si>
  <si>
    <t>CPI ARIANO IRPINO</t>
  </si>
  <si>
    <t>UMBRIA</t>
  </si>
  <si>
    <t>FRIULI VENEZIA GIULIA</t>
  </si>
  <si>
    <t>TOSCANA</t>
  </si>
  <si>
    <t>LIGURIA</t>
  </si>
  <si>
    <t>VENETO</t>
  </si>
  <si>
    <t>Etichette di riga</t>
  </si>
  <si>
    <t>Totale complessivo</t>
  </si>
  <si>
    <t>Data adesione</t>
  </si>
  <si>
    <t>Totale</t>
  </si>
  <si>
    <t>Adesioni per sesso e  provincia</t>
  </si>
  <si>
    <t xml:space="preserve">Provincia </t>
  </si>
  <si>
    <t>Femmine</t>
  </si>
  <si>
    <t>Maschi</t>
  </si>
  <si>
    <t>% su attribuiti</t>
  </si>
  <si>
    <t xml:space="preserve"> </t>
  </si>
  <si>
    <t>Totale attribuiti</t>
  </si>
  <si>
    <t>Non ancora attribuiti  (adesioni su portale nazionale)</t>
  </si>
  <si>
    <t>-</t>
  </si>
  <si>
    <t>Totale Regione</t>
  </si>
  <si>
    <t>Adesioni per sesso, provincia e centro per l'impiego</t>
  </si>
  <si>
    <t>Provincia e Centro per l'impiego</t>
  </si>
  <si>
    <t>PROVINCIA DI AVELLINO</t>
  </si>
  <si>
    <t>PROVINCIA DI BENEVENTO</t>
  </si>
  <si>
    <t>PROVINCIA DI CASERTA</t>
  </si>
  <si>
    <t>PROVINCIA DI NAPOLI</t>
  </si>
  <si>
    <t>PROVINCIA DI SALERNO</t>
  </si>
  <si>
    <t>Adesioni per sesso e età</t>
  </si>
  <si>
    <t>%</t>
  </si>
  <si>
    <t>Adesioni per sesso e classi di età</t>
  </si>
  <si>
    <t>Classi di età</t>
  </si>
  <si>
    <t>15 - 17</t>
  </si>
  <si>
    <t>18 - 24</t>
  </si>
  <si>
    <t>25 - 29</t>
  </si>
  <si>
    <t>Adesioni per sesso e titolo di studio</t>
  </si>
  <si>
    <t>Nessun titolo</t>
  </si>
  <si>
    <t>Licenza elementare</t>
  </si>
  <si>
    <t>Licenza media</t>
  </si>
  <si>
    <t>Diploma</t>
  </si>
  <si>
    <t>Laurea</t>
  </si>
  <si>
    <t>Post laurea</t>
  </si>
  <si>
    <t>dal portale regionale</t>
  </si>
  <si>
    <t>dal portale nazionale</t>
  </si>
  <si>
    <t xml:space="preserve">Totale </t>
  </si>
  <si>
    <t xml:space="preserve">Adesioni dei giovani al 26 luglio 2014 </t>
  </si>
  <si>
    <t>LAVORO A TEMPO DETERMINATO</t>
  </si>
  <si>
    <t>LAVORO A TEMPO INDETERMINATO</t>
  </si>
  <si>
    <t>APPRENDISTATO</t>
  </si>
  <si>
    <t>TIROCINIO</t>
  </si>
  <si>
    <t>CONTRATTO DI COLLABORAZIONE</t>
  </si>
  <si>
    <t>LAVORO AUTONOMO</t>
  </si>
  <si>
    <t>LAVORO ACCESSORIO</t>
  </si>
  <si>
    <t>Tipologia contratto</t>
  </si>
  <si>
    <t>v.a.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</si>
  <si>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</si>
  <si>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</si>
  <si>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</si>
  <si>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</si>
  <si>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 E RISANAMENTO</t>
  </si>
  <si>
    <t>COSTRUZIONI</t>
  </si>
  <si>
    <t>COMMERCIO ALL'INGROSSO E AL DETTAGLIO;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</si>
  <si>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</si>
  <si>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</si>
  <si>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</si>
  <si>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</si>
  <si>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ATTIVITA' IMMOBILIARI</t>
  </si>
  <si>
    <t>ATTIVITÀ PROFESSIONALI, SCIENTIFICHE E TECNICHE</t>
  </si>
  <si>
    <t>NOLEGGIO, AGENZIE DI VIAGGIO, SERVIZI DI SUPPORTO ALLE IMPRESE</t>
  </si>
  <si>
    <t>ATTIVITÀ DI NOLEGGIO E LEASING OPERATIVO</t>
  </si>
  <si>
    <t xml:space="preserve">ATTIVITÀ DI RICERCA, SELEZIONE, FORNITURA DI PERSONALE </t>
  </si>
  <si>
    <t>SERVIZI DI VIGILANZA E INVESTIGAZIONE</t>
  </si>
  <si>
    <t>ATTIVITÀ DI SERVIZI PER EDIFICI E PAESAGGIO</t>
  </si>
  <si>
    <t>ATTIVITÀ DI SUPPORTO PER LE FUNZIONI D'UFFICIO E ALTRI SERVIZI DI SUPPORTO ALLE IMPRESE</t>
  </si>
  <si>
    <t>AMMINISTRAZIONE PUBBLICA E DIFESA; ASSICURAZIONE SOCIALE OBBLIGATORIA</t>
  </si>
  <si>
    <t>ISTRUZIONE</t>
  </si>
  <si>
    <t>SANITA' E ASSISTENZA SOCIALE</t>
  </si>
  <si>
    <t>ATTIVITÀ ARTISTICHE, SPORTIVE, DI INTRATTENIMENTO E DIVERTIMENTO</t>
  </si>
  <si>
    <t>ALTRE ATTIVITÀ DI SERVIZI</t>
  </si>
  <si>
    <t>ATTIVITÀ DI FAMIGLIE E CONVIVENZE COME DATORI DI LAVORO PER PERSONALE DOMESTICO; PRODUZIONE DI BENI E SERVIZI INDIFFERENZIATI PER USO PROPRIO DA PARTE DI FAMIGLIE E CONVIVENZE</t>
  </si>
  <si>
    <t>Agricoltura</t>
  </si>
  <si>
    <t>Manuf-Estratt</t>
  </si>
  <si>
    <t>Terziario</t>
  </si>
  <si>
    <t>Costruzioni</t>
  </si>
  <si>
    <t>Anni di età</t>
  </si>
  <si>
    <t>Titolo di studio</t>
  </si>
  <si>
    <t>Macro settore Ateco</t>
  </si>
  <si>
    <t>Ateco</t>
  </si>
  <si>
    <t xml:space="preserve">         Attività delle agenzie di fornitura di lavoro temporaneo (interinale)</t>
  </si>
  <si>
    <t xml:space="preserve">         Servizi di ricerca, selezione, collocamento e supporto per il ricollocamento di personale</t>
  </si>
  <si>
    <t xml:space="preserve">        Altre attività di fornitura e gestione di risorse umane (staff leasing)</t>
  </si>
  <si>
    <t>Sotto categorie del "NOLEGGIO, AGENZIE DI VIAGGIO, SERVIZI DI SUPPORTO ALLE IMPRESE"</t>
  </si>
  <si>
    <t>ATTIVITÀ DEI SERVIZI DELLE AGENZIE DI VIAGGIO,                                                                                                                                            DEI TOUR OPERATOR E SERVIZI DI PRENOTAZIONE E ATTIVITÀ CONNESSE</t>
  </si>
  <si>
    <t>Regione di residenza</t>
  </si>
  <si>
    <t>Non specificato</t>
  </si>
  <si>
    <t>∆ Ministeriale</t>
  </si>
  <si>
    <t>∆ Regionale</t>
  </si>
  <si>
    <t>∆ Totale</t>
  </si>
  <si>
    <t>Non attribuito</t>
  </si>
  <si>
    <t>Regioni</t>
  </si>
  <si>
    <t xml:space="preserve">LAVORO AUTONOMO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</si>
</sst>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0.0"/>
    <numFmt numFmtId="166" formatCode="0.0%"/>
  </numFmts>
  <fonts count="47">
    <font>
      <sz val="11"/>
      <color theme="1"/>
      <name val="Times New Roman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14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1" applyNumberFormat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2" fillId="33" borderId="10" xfId="0" applyFont="1" applyFill="1" applyBorder="1" applyAlignment="1">
      <alignment/>
    </xf>
    <xf numFmtId="14" fontId="42" fillId="33" borderId="11" xfId="0" applyNumberFormat="1" applyFont="1" applyFill="1" applyBorder="1" applyAlignment="1">
      <alignment horizontal="left"/>
    </xf>
    <xf numFmtId="0" fontId="42" fillId="33" borderId="11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166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0" xfId="0" applyNumberFormat="1" applyAlignment="1">
      <alignment/>
    </xf>
    <xf numFmtId="0" fontId="44" fillId="0" borderId="12" xfId="0" applyFon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center"/>
    </xf>
    <xf numFmtId="0" fontId="0" fillId="34" borderId="12" xfId="0" applyFill="1" applyBorder="1" applyAlignment="1">
      <alignment/>
    </xf>
    <xf numFmtId="166" fontId="0" fillId="34" borderId="12" xfId="0" applyNumberFormat="1" applyFill="1" applyBorder="1" applyAlignment="1">
      <alignment/>
    </xf>
    <xf numFmtId="0" fontId="0" fillId="34" borderId="18" xfId="0" applyFill="1" applyBorder="1" applyAlignment="1">
      <alignment/>
    </xf>
    <xf numFmtId="166" fontId="0" fillId="34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166" fontId="0" fillId="34" borderId="19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44" fillId="33" borderId="22" xfId="0" applyNumberFormat="1" applyFont="1" applyFill="1" applyBorder="1" applyAlignment="1">
      <alignment/>
    </xf>
    <xf numFmtId="0" fontId="44" fillId="0" borderId="12" xfId="46" applyFont="1" applyBorder="1" applyAlignment="1">
      <alignment horizontal="left"/>
      <protection/>
    </xf>
    <xf numFmtId="0" fontId="44" fillId="0" borderId="12" xfId="46" applyFont="1" applyBorder="1" applyAlignment="1">
      <alignment horizontal="center"/>
      <protection/>
    </xf>
    <xf numFmtId="0" fontId="34" fillId="0" borderId="12" xfId="46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2" xfId="0" applyNumberFormat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166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44" fillId="35" borderId="12" xfId="46" applyFont="1" applyFill="1" applyBorder="1" applyAlignment="1">
      <alignment horizontal="left" vertical="center"/>
      <protection/>
    </xf>
    <xf numFmtId="3" fontId="42" fillId="35" borderId="12" xfId="0" applyNumberFormat="1" applyFont="1" applyFill="1" applyBorder="1" applyAlignment="1">
      <alignment horizontal="right" vertical="center"/>
    </xf>
    <xf numFmtId="0" fontId="42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0" fontId="42" fillId="35" borderId="12" xfId="0" applyFont="1" applyFill="1" applyBorder="1" applyAlignment="1">
      <alignment horizontal="left"/>
    </xf>
    <xf numFmtId="0" fontId="42" fillId="0" borderId="12" xfId="0" applyNumberFormat="1" applyFont="1" applyBorder="1" applyAlignment="1">
      <alignment/>
    </xf>
    <xf numFmtId="0" fontId="45" fillId="36" borderId="23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42" fillId="33" borderId="14" xfId="0" applyFont="1" applyFill="1" applyBorder="1" applyAlignment="1">
      <alignment horizontal="left"/>
    </xf>
    <xf numFmtId="3" fontId="42" fillId="33" borderId="14" xfId="0" applyNumberFormat="1" applyFont="1" applyFill="1" applyBorder="1" applyAlignment="1">
      <alignment/>
    </xf>
    <xf numFmtId="166" fontId="0" fillId="0" borderId="14" xfId="0" applyNumberFormat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9" fontId="0" fillId="0" borderId="0" xfId="0" applyNumberFormat="1" applyAlignment="1">
      <alignment/>
    </xf>
    <xf numFmtId="0" fontId="42" fillId="35" borderId="10" xfId="0" applyFont="1" applyFill="1" applyBorder="1" applyAlignment="1">
      <alignment/>
    </xf>
    <xf numFmtId="0" fontId="42" fillId="35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42" fillId="35" borderId="0" xfId="0" applyFont="1" applyFill="1" applyBorder="1" applyAlignment="1">
      <alignment/>
    </xf>
    <xf numFmtId="0" fontId="0" fillId="0" borderId="12" xfId="0" applyBorder="1" applyAlignment="1">
      <alignment horizontal="left" wrapText="1"/>
    </xf>
    <xf numFmtId="0" fontId="46" fillId="0" borderId="12" xfId="0" applyFont="1" applyBorder="1" applyAlignment="1">
      <alignment horizontal="right" wrapText="1"/>
    </xf>
    <xf numFmtId="3" fontId="46" fillId="0" borderId="12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0375"/>
          <c:w val="0.941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'Adesioni giornaliere'!$B$7</c:f>
              <c:strCache>
                <c:ptCount val="1"/>
                <c:pt idx="0">
                  <c:v>Ministeriale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'Adesioni giornaliere'!$A$8:$A$93</c:f>
              <c:strCache/>
            </c:strRef>
          </c:cat>
          <c:val>
            <c:numRef>
              <c:f>'Adesioni giornaliere'!$B$8:$B$93</c:f>
              <c:numCache/>
            </c:numRef>
          </c:val>
          <c:smooth val="0"/>
        </c:ser>
        <c:ser>
          <c:idx val="1"/>
          <c:order val="1"/>
          <c:tx>
            <c:strRef>
              <c:f>'Adesioni giornaliere'!$C$7</c:f>
              <c:strCache>
                <c:ptCount val="1"/>
                <c:pt idx="0">
                  <c:v>Regionale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'Adesioni giornaliere'!$A$8:$A$93</c:f>
              <c:strCache/>
            </c:strRef>
          </c:cat>
          <c:val>
            <c:numRef>
              <c:f>'Adesioni giornaliere'!$C$8:$C$93</c:f>
              <c:numCache/>
            </c:numRef>
          </c:val>
          <c:smooth val="0"/>
        </c:ser>
        <c:ser>
          <c:idx val="2"/>
          <c:order val="2"/>
          <c:tx>
            <c:strRef>
              <c:f>'Adesioni giornaliere'!$D$7</c:f>
              <c:strCache>
                <c:ptCount val="1"/>
                <c:pt idx="0">
                  <c:v>Totale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'Adesioni giornaliere'!$A$8:$A$93</c:f>
              <c:strCache/>
            </c:strRef>
          </c:cat>
          <c:val>
            <c:numRef>
              <c:f>'Adesioni giornaliere'!$D$8:$D$93</c:f>
              <c:numCache/>
            </c:numRef>
          </c:val>
          <c:smooth val="0"/>
        </c:ser>
        <c:marker val="1"/>
        <c:axId val="49297561"/>
        <c:axId val="41024866"/>
      </c:lineChart>
      <c:dateAx>
        <c:axId val="49297561"/>
        <c:scaling>
          <c:orientation val="minMax"/>
        </c:scaling>
        <c:axPos val="b"/>
        <c:delete val="0"/>
        <c:numFmt formatCode="d/m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1024866"/>
        <c:crosses val="autoZero"/>
        <c:auto val="0"/>
        <c:baseTimeUnit val="days"/>
        <c:majorUnit val="3"/>
        <c:majorTimeUnit val="days"/>
        <c:minorUnit val="1"/>
        <c:minorTimeUnit val="days"/>
        <c:noMultiLvlLbl val="0"/>
      </c:dateAx>
      <c:valAx>
        <c:axId val="41024866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Valori assoluti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88525"/>
          <c:w val="0.334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2125"/>
          <c:w val="0.98525"/>
          <c:h val="0.96825"/>
        </c:manualLayout>
      </c:layout>
      <c:lineChart>
        <c:grouping val="standard"/>
        <c:varyColors val="0"/>
        <c:ser>
          <c:idx val="0"/>
          <c:order val="0"/>
          <c:tx>
            <c:strRef>
              <c:f>variazioni!$C$1</c:f>
              <c:strCache>
                <c:ptCount val="1"/>
                <c:pt idx="0">
                  <c:v>∆ Ministeriale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variazioni!$B$3:$B$87</c:f>
              <c:strCache/>
            </c:strRef>
          </c:cat>
          <c:val>
            <c:numRef>
              <c:f>variazioni!$C$3:$C$87</c:f>
              <c:numCache/>
            </c:numRef>
          </c:val>
          <c:smooth val="0"/>
        </c:ser>
        <c:ser>
          <c:idx val="1"/>
          <c:order val="1"/>
          <c:tx>
            <c:strRef>
              <c:f>variazioni!$D$1</c:f>
              <c:strCache>
                <c:ptCount val="1"/>
                <c:pt idx="0">
                  <c:v>∆ Regionale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variazioni!$B$3:$B$87</c:f>
              <c:strCache/>
            </c:strRef>
          </c:cat>
          <c:val>
            <c:numRef>
              <c:f>variazioni!$D$3:$D$87</c:f>
              <c:numCache/>
            </c:numRef>
          </c:val>
          <c:smooth val="0"/>
        </c:ser>
        <c:ser>
          <c:idx val="2"/>
          <c:order val="2"/>
          <c:tx>
            <c:strRef>
              <c:f>variazioni!$E$1</c:f>
              <c:strCache>
                <c:ptCount val="1"/>
                <c:pt idx="0">
                  <c:v>∆ Totale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variazioni!$B$3:$B$87</c:f>
              <c:strCache/>
            </c:strRef>
          </c:cat>
          <c:val>
            <c:numRef>
              <c:f>variazioni!$E$3:$E$87</c:f>
              <c:numCache/>
            </c:numRef>
          </c:val>
          <c:smooth val="0"/>
        </c:ser>
        <c:marker val="1"/>
        <c:axId val="33679475"/>
        <c:axId val="34679820"/>
      </c:lineChart>
      <c:dateAx>
        <c:axId val="33679475"/>
        <c:scaling>
          <c:orientation val="minMax"/>
        </c:scaling>
        <c:axPos val="b"/>
        <c:delete val="0"/>
        <c:numFmt formatCode="d/m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67982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679820"/>
        <c:scaling>
          <c:orientation val="minMax"/>
          <c:max val="9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79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1"/>
          <c:y val="0.92075"/>
          <c:w val="0.468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"/>
          <c:y val="-0.00375"/>
          <c:w val="0.996"/>
          <c:h val="0.92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'Adesioni per sesso e territori'!$I$102</c:f>
              <c:strCache>
                <c:ptCount val="1"/>
                <c:pt idx="0">
                  <c:v>Non attribuito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NaN"/>
          </c:pictureOptions>
          <c:cat>
            <c:strRef>
              <c:f>'Adesioni per sesso e territori'!$A$103:$A$120</c:f>
              <c:strCache/>
            </c:strRef>
          </c:cat>
          <c:val>
            <c:numRef>
              <c:f>'Adesioni per sesso e territori'!$I$103:$I$120</c:f>
              <c:numCache/>
            </c:numRef>
          </c:val>
        </c:ser>
        <c:ser>
          <c:idx val="1"/>
          <c:order val="1"/>
          <c:tx>
            <c:strRef>
              <c:f>'Adesioni per sesso e territori'!$J$102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per sesso e territori'!$A$103:$A$120</c:f>
              <c:strCache/>
            </c:strRef>
          </c:cat>
          <c:val>
            <c:numRef>
              <c:f>'Adesioni per sesso e territori'!$J$103:$J$120</c:f>
              <c:numCache/>
            </c:numRef>
          </c:val>
        </c:ser>
        <c:ser>
          <c:idx val="2"/>
          <c:order val="2"/>
          <c:tx>
            <c:strRef>
              <c:f>'Adesioni per sesso e territori'!$K$102</c:f>
              <c:strCache>
                <c:ptCount val="1"/>
                <c:pt idx="0">
                  <c:v>BENEVENTO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per sesso e territori'!$A$103:$A$120</c:f>
              <c:strCache/>
            </c:strRef>
          </c:cat>
          <c:val>
            <c:numRef>
              <c:f>'Adesioni per sesso e territori'!$K$103:$K$120</c:f>
              <c:numCache/>
            </c:numRef>
          </c:val>
        </c:ser>
        <c:ser>
          <c:idx val="3"/>
          <c:order val="3"/>
          <c:tx>
            <c:strRef>
              <c:f>'Adesioni per sesso e territori'!$L$102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per sesso e territori'!$A$103:$A$120</c:f>
              <c:strCache/>
            </c:strRef>
          </c:cat>
          <c:val>
            <c:numRef>
              <c:f>'Adesioni per sesso e territori'!$L$103:$L$120</c:f>
              <c:numCache/>
            </c:numRef>
          </c:val>
        </c:ser>
        <c:ser>
          <c:idx val="4"/>
          <c:order val="4"/>
          <c:tx>
            <c:strRef>
              <c:f>'Adesioni per sesso e territori'!$M$102</c:f>
              <c:strCache>
                <c:ptCount val="1"/>
                <c:pt idx="0">
                  <c:v>NAPOLI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per sesso e territori'!$A$103:$A$120</c:f>
              <c:strCache/>
            </c:strRef>
          </c:cat>
          <c:val>
            <c:numRef>
              <c:f>'Adesioni per sesso e territori'!$M$103:$M$120</c:f>
              <c:numCache/>
            </c:numRef>
          </c:val>
        </c:ser>
        <c:ser>
          <c:idx val="5"/>
          <c:order val="5"/>
          <c:tx>
            <c:strRef>
              <c:f>'Adesioni per sesso e territori'!$N$102</c:f>
              <c:strCache>
                <c:ptCount val="1"/>
                <c:pt idx="0">
                  <c:v>SALERNO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per sesso e territori'!$A$103:$A$120</c:f>
              <c:strCache/>
            </c:strRef>
          </c:cat>
          <c:val>
            <c:numRef>
              <c:f>'Adesioni per sesso e territori'!$N$103:$N$120</c:f>
              <c:numCache/>
            </c:numRef>
          </c:val>
        </c:ser>
        <c:overlap val="100"/>
        <c:axId val="43682925"/>
        <c:axId val="57602006"/>
      </c:barChart>
      <c:catAx>
        <c:axId val="436829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02006"/>
        <c:crosses val="autoZero"/>
        <c:auto val="1"/>
        <c:lblOffset val="100"/>
        <c:tickLblSkip val="1"/>
        <c:noMultiLvlLbl val="0"/>
      </c:catAx>
      <c:valAx>
        <c:axId val="57602006"/>
        <c:scaling>
          <c:orientation val="minMax"/>
          <c:min val="0.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90825"/>
          <c:w val="0.685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05"/>
          <c:w val="0.91025"/>
          <c:h val="0.86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'Adesioni per sesso e età'!$D$4</c:f>
              <c:strCache>
                <c:ptCount val="1"/>
                <c:pt idx="0">
                  <c:v>Anni di et?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'Adesioni per sesso e età'!$A$5:$A$19</c:f>
              <c:numCache/>
            </c:numRef>
          </c:cat>
          <c:val>
            <c:numRef>
              <c:f>'Adesioni per sesso e età'!$D$5:$D$19</c:f>
              <c:numCache/>
            </c:numRef>
          </c:val>
        </c:ser>
        <c:axId val="48656007"/>
        <c:axId val="35250880"/>
      </c:barChart>
      <c:catAx>
        <c:axId val="48656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Anni di et?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50880"/>
        <c:crosses val="autoZero"/>
        <c:auto val="1"/>
        <c:lblOffset val="100"/>
        <c:tickLblSkip val="1"/>
        <c:noMultiLvlLbl val="0"/>
      </c:catAx>
      <c:valAx>
        <c:axId val="35250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Valori assoluti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6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51"/>
          <c:w val="0.40425"/>
          <c:h val="0.892"/>
        </c:manualLayout>
      </c:layout>
      <c:pieChart>
        <c:varyColors val="1"/>
        <c:ser>
          <c:idx val="0"/>
          <c:order val="0"/>
          <c:tx>
            <c:strRef>
              <c:f>'Adesioni per titolo di studio'!$D$2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'Adesioni per titolo di studio'!$A$3:$A$8</c:f>
              <c:strCache/>
            </c:strRef>
          </c:cat>
          <c:val>
            <c:numRef>
              <c:f>'Adesioni per titolo di studio'!$D$3:$D$8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75"/>
          <c:y val="0.1705"/>
          <c:w val="0.24475"/>
          <c:h val="0.63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575"/>
          <c:w val="0.96575"/>
          <c:h val="0.7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'Adesioni  contratto e settore'!$B$44</c:f>
              <c:strCache>
                <c:ptCount val="1"/>
                <c:pt idx="0">
                  <c:v>APPRENDISTATO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settore'!$B$45:$B$48</c:f>
              <c:numCache/>
            </c:numRef>
          </c:val>
        </c:ser>
        <c:ser>
          <c:idx val="1"/>
          <c:order val="1"/>
          <c:tx>
            <c:strRef>
              <c:f>'Adesioni  contratto e settore'!$C$44</c:f>
              <c:strCache>
                <c:ptCount val="1"/>
                <c:pt idx="0">
                  <c:v>CONTRATTO DI COLLABORAZIONE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settore'!$C$45:$C$48</c:f>
              <c:numCache/>
            </c:numRef>
          </c:val>
        </c:ser>
        <c:ser>
          <c:idx val="2"/>
          <c:order val="2"/>
          <c:tx>
            <c:strRef>
              <c:f>'Adesioni  contratto e settore'!$D$44</c:f>
              <c:strCache>
                <c:ptCount val="1"/>
                <c:pt idx="0">
                  <c:v>LAVORO A TEMPO DETERMINATO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settore'!$D$45:$D$48</c:f>
              <c:numCache/>
            </c:numRef>
          </c:val>
        </c:ser>
        <c:ser>
          <c:idx val="3"/>
          <c:order val="3"/>
          <c:tx>
            <c:strRef>
              <c:f>'Adesioni  contratto e settore'!$E$44</c:f>
              <c:strCache>
                <c:ptCount val="1"/>
                <c:pt idx="0">
                  <c:v>LAVORO A TEMPO INDETERMINATO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settore'!$E$45:$E$48</c:f>
              <c:numCache/>
            </c:numRef>
          </c:val>
        </c:ser>
        <c:ser>
          <c:idx val="4"/>
          <c:order val="4"/>
          <c:tx>
            <c:strRef>
              <c:f>'Adesioni  contratto e settore'!$F$44</c:f>
              <c:strCache>
                <c:ptCount val="1"/>
                <c:pt idx="0">
                  <c:v>LAVORO ACCESSORIO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settore'!$F$45:$F$48</c:f>
              <c:numCache/>
            </c:numRef>
          </c:val>
        </c:ser>
        <c:ser>
          <c:idx val="5"/>
          <c:order val="5"/>
          <c:tx>
            <c:strRef>
              <c:f>'Adesioni  contratto e settore'!$G$44</c:f>
              <c:strCache>
                <c:ptCount val="1"/>
                <c:pt idx="0">
                  <c:v>LAVORO AUTONOMO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settore'!$G$45:$G$48</c:f>
              <c:numCache/>
            </c:numRef>
          </c:val>
        </c:ser>
        <c:ser>
          <c:idx val="6"/>
          <c:order val="6"/>
          <c:tx>
            <c:strRef>
              <c:f>'Adesioni  contratto e settore'!$H$44</c:f>
              <c:strCache>
                <c:ptCount val="1"/>
                <c:pt idx="0">
                  <c:v>TIROCINIO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'Adesioni  contratto e settore'!$A$45:$A$48</c:f>
              <c:strCache/>
            </c:strRef>
          </c:cat>
          <c:val>
            <c:numRef>
              <c:f>'Adesioni  contratto e settore'!$H$45:$H$48</c:f>
              <c:numCache/>
            </c:numRef>
          </c:val>
        </c:ser>
        <c:overlap val="100"/>
        <c:axId val="48822465"/>
        <c:axId val="36749002"/>
      </c:bar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49002"/>
        <c:crosses val="autoZero"/>
        <c:auto val="1"/>
        <c:lblOffset val="100"/>
        <c:tickLblSkip val="1"/>
        <c:noMultiLvlLbl val="0"/>
      </c:catAx>
      <c:valAx>
        <c:axId val="36749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2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"/>
          <c:y val="0.7375"/>
          <c:w val="0.9365"/>
          <c:h val="0.2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0</xdr:rowOff>
    </xdr:from>
    <xdr:to>
      <xdr:col>17</xdr:col>
      <xdr:colOff>523875</xdr:colOff>
      <xdr:row>18</xdr:row>
      <xdr:rowOff>161925</xdr:rowOff>
    </xdr:to>
    <xdr:graphicFrame>
      <xdr:nvGraphicFramePr>
        <xdr:cNvPr id="1" name="Grafico 2"/>
        <xdr:cNvGraphicFramePr/>
      </xdr:nvGraphicFramePr>
      <xdr:xfrm>
        <a:off x="4038600" y="0"/>
        <a:ext cx="7467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5</xdr:row>
      <xdr:rowOff>85725</xdr:rowOff>
    </xdr:from>
    <xdr:to>
      <xdr:col>17</xdr:col>
      <xdr:colOff>152400</xdr:colOff>
      <xdr:row>31</xdr:row>
      <xdr:rowOff>47625</xdr:rowOff>
    </xdr:to>
    <xdr:graphicFrame>
      <xdr:nvGraphicFramePr>
        <xdr:cNvPr id="1" name="Grafico 3"/>
        <xdr:cNvGraphicFramePr/>
      </xdr:nvGraphicFramePr>
      <xdr:xfrm>
        <a:off x="3933825" y="904875"/>
        <a:ext cx="6962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123</xdr:row>
      <xdr:rowOff>19050</xdr:rowOff>
    </xdr:from>
    <xdr:to>
      <xdr:col>7</xdr:col>
      <xdr:colOff>504825</xdr:colOff>
      <xdr:row>147</xdr:row>
      <xdr:rowOff>19050</xdr:rowOff>
    </xdr:to>
    <xdr:graphicFrame>
      <xdr:nvGraphicFramePr>
        <xdr:cNvPr id="1" name="Grafico 3"/>
        <xdr:cNvGraphicFramePr/>
      </xdr:nvGraphicFramePr>
      <xdr:xfrm>
        <a:off x="1019175" y="20116800"/>
        <a:ext cx="62960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3</xdr:row>
      <xdr:rowOff>161925</xdr:rowOff>
    </xdr:from>
    <xdr:to>
      <xdr:col>13</xdr:col>
      <xdr:colOff>257175</xdr:colOff>
      <xdr:row>18</xdr:row>
      <xdr:rowOff>28575</xdr:rowOff>
    </xdr:to>
    <xdr:graphicFrame>
      <xdr:nvGraphicFramePr>
        <xdr:cNvPr id="1" name="Grafico 1"/>
        <xdr:cNvGraphicFramePr/>
      </xdr:nvGraphicFramePr>
      <xdr:xfrm>
        <a:off x="3810000" y="704850"/>
        <a:ext cx="44577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4391025</xdr:colOff>
      <xdr:row>14</xdr:row>
      <xdr:rowOff>0</xdr:rowOff>
    </xdr:to>
    <xdr:graphicFrame>
      <xdr:nvGraphicFramePr>
        <xdr:cNvPr id="1" name="Grafico 1"/>
        <xdr:cNvGraphicFramePr/>
      </xdr:nvGraphicFramePr>
      <xdr:xfrm>
        <a:off x="6543675" y="0"/>
        <a:ext cx="43910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37</xdr:row>
      <xdr:rowOff>66675</xdr:rowOff>
    </xdr:from>
    <xdr:to>
      <xdr:col>19</xdr:col>
      <xdr:colOff>47625</xdr:colOff>
      <xdr:row>51</xdr:row>
      <xdr:rowOff>190500</xdr:rowOff>
    </xdr:to>
    <xdr:graphicFrame>
      <xdr:nvGraphicFramePr>
        <xdr:cNvPr id="1" name="Grafico 3"/>
        <xdr:cNvGraphicFramePr/>
      </xdr:nvGraphicFramePr>
      <xdr:xfrm>
        <a:off x="8591550" y="6229350"/>
        <a:ext cx="49911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A1" sqref="A1:B1"/>
    </sheetView>
  </sheetViews>
  <sheetFormatPr defaultColWidth="8.8515625" defaultRowHeight="15"/>
  <cols>
    <col min="1" max="1" width="19.421875" style="0" bestFit="1" customWidth="1"/>
    <col min="2" max="2" width="12.421875" style="0" bestFit="1" customWidth="1"/>
  </cols>
  <sheetData>
    <row r="1" spans="1:2" ht="13.5" thickBot="1">
      <c r="A1" s="69" t="s">
        <v>110</v>
      </c>
      <c r="B1" s="70"/>
    </row>
    <row r="2" spans="1:2" ht="12.75">
      <c r="A2" s="32"/>
      <c r="B2" s="33"/>
    </row>
    <row r="3" spans="1:5" ht="15" thickBot="1">
      <c r="A3" s="19" t="s">
        <v>107</v>
      </c>
      <c r="B3" s="34">
        <v>11765</v>
      </c>
      <c r="E3" s="30"/>
    </row>
    <row r="4" spans="1:5" ht="12.75">
      <c r="A4" s="19" t="s">
        <v>108</v>
      </c>
      <c r="B4" s="5">
        <v>10297</v>
      </c>
      <c r="E4" s="30"/>
    </row>
    <row r="5" spans="1:5" ht="15" thickBot="1">
      <c r="A5" s="20" t="s">
        <v>109</v>
      </c>
      <c r="B5" s="34">
        <f>SUM(B3:B4)</f>
        <v>22062</v>
      </c>
      <c r="E5" s="30"/>
    </row>
    <row r="7" spans="1:4" ht="12.75">
      <c r="A7" s="3" t="s">
        <v>74</v>
      </c>
      <c r="B7" s="3" t="s">
        <v>4</v>
      </c>
      <c r="C7" s="3" t="s">
        <v>3</v>
      </c>
      <c r="D7" s="3" t="s">
        <v>75</v>
      </c>
    </row>
    <row r="8" spans="1:4" ht="12.75">
      <c r="A8" s="6">
        <v>41760</v>
      </c>
      <c r="B8" s="2">
        <v>281</v>
      </c>
      <c r="C8" s="2">
        <v>865</v>
      </c>
      <c r="D8" s="2">
        <v>1146</v>
      </c>
    </row>
    <row r="9" spans="1:4" ht="12.75">
      <c r="A9" s="6">
        <v>41761</v>
      </c>
      <c r="B9" s="2">
        <v>377</v>
      </c>
      <c r="C9" s="2">
        <v>784</v>
      </c>
      <c r="D9" s="2">
        <v>1161</v>
      </c>
    </row>
    <row r="10" spans="1:4" ht="12.75">
      <c r="A10" s="6">
        <v>41762</v>
      </c>
      <c r="B10" s="2">
        <v>457</v>
      </c>
      <c r="C10" s="2">
        <v>475</v>
      </c>
      <c r="D10" s="2">
        <v>932</v>
      </c>
    </row>
    <row r="11" spans="1:4" ht="12.75">
      <c r="A11" s="6">
        <v>41763</v>
      </c>
      <c r="B11" s="2">
        <v>265</v>
      </c>
      <c r="C11" s="2">
        <v>235</v>
      </c>
      <c r="D11" s="2">
        <v>500</v>
      </c>
    </row>
    <row r="12" spans="1:4" ht="12.75">
      <c r="A12" s="6">
        <v>41764</v>
      </c>
      <c r="B12" s="2">
        <v>448</v>
      </c>
      <c r="C12" s="2">
        <v>491</v>
      </c>
      <c r="D12" s="2">
        <v>939</v>
      </c>
    </row>
    <row r="13" spans="1:4" ht="12.75">
      <c r="A13" s="6">
        <v>41765</v>
      </c>
      <c r="B13" s="2">
        <v>352</v>
      </c>
      <c r="C13" s="2">
        <v>417</v>
      </c>
      <c r="D13" s="2">
        <v>769</v>
      </c>
    </row>
    <row r="14" spans="1:4" ht="12.75">
      <c r="A14" s="6">
        <v>41766</v>
      </c>
      <c r="B14" s="2">
        <v>359</v>
      </c>
      <c r="C14" s="2">
        <v>359</v>
      </c>
      <c r="D14" s="2">
        <v>718</v>
      </c>
    </row>
    <row r="15" spans="1:4" ht="12.75">
      <c r="A15" s="6">
        <v>41767</v>
      </c>
      <c r="B15" s="2">
        <v>281</v>
      </c>
      <c r="C15" s="2">
        <v>348</v>
      </c>
      <c r="D15" s="2">
        <v>629</v>
      </c>
    </row>
    <row r="16" spans="1:4" ht="12.75">
      <c r="A16" s="6">
        <v>41768</v>
      </c>
      <c r="B16" s="2">
        <v>224</v>
      </c>
      <c r="C16" s="2">
        <v>267</v>
      </c>
      <c r="D16" s="2">
        <v>491</v>
      </c>
    </row>
    <row r="17" spans="1:4" ht="12.75">
      <c r="A17" s="6">
        <v>41769</v>
      </c>
      <c r="B17" s="2">
        <v>128</v>
      </c>
      <c r="C17" s="2">
        <v>141</v>
      </c>
      <c r="D17" s="2">
        <v>269</v>
      </c>
    </row>
    <row r="18" spans="1:4" ht="12.75">
      <c r="A18" s="6">
        <v>41770</v>
      </c>
      <c r="B18" s="2">
        <v>101</v>
      </c>
      <c r="C18" s="2">
        <v>84</v>
      </c>
      <c r="D18" s="2">
        <v>185</v>
      </c>
    </row>
    <row r="19" spans="1:4" ht="12.75">
      <c r="A19" s="6">
        <v>41771</v>
      </c>
      <c r="B19" s="2">
        <v>250</v>
      </c>
      <c r="C19" s="2">
        <v>335</v>
      </c>
      <c r="D19" s="2">
        <v>585</v>
      </c>
    </row>
    <row r="20" spans="1:4" ht="12.75">
      <c r="A20" s="6">
        <v>41772</v>
      </c>
      <c r="B20" s="2">
        <v>257</v>
      </c>
      <c r="C20" s="2">
        <v>295</v>
      </c>
      <c r="D20" s="2">
        <v>552</v>
      </c>
    </row>
    <row r="21" spans="1:4" ht="12.75">
      <c r="A21" s="6">
        <v>41773</v>
      </c>
      <c r="B21" s="2">
        <v>238</v>
      </c>
      <c r="C21" s="2">
        <v>278</v>
      </c>
      <c r="D21" s="2">
        <v>516</v>
      </c>
    </row>
    <row r="22" spans="1:4" ht="12.75">
      <c r="A22" s="6">
        <v>41774</v>
      </c>
      <c r="B22" s="2">
        <v>248</v>
      </c>
      <c r="C22" s="2">
        <v>295</v>
      </c>
      <c r="D22" s="2">
        <v>543</v>
      </c>
    </row>
    <row r="23" spans="1:4" ht="12.75">
      <c r="A23" s="6">
        <v>41775</v>
      </c>
      <c r="B23" s="2">
        <v>208</v>
      </c>
      <c r="C23" s="2">
        <v>238</v>
      </c>
      <c r="D23" s="2">
        <v>446</v>
      </c>
    </row>
    <row r="24" spans="1:4" ht="12.75">
      <c r="A24" s="6">
        <v>41776</v>
      </c>
      <c r="B24" s="2">
        <v>100</v>
      </c>
      <c r="C24" s="2">
        <v>107</v>
      </c>
      <c r="D24" s="2">
        <v>207</v>
      </c>
    </row>
    <row r="25" spans="1:4" ht="12.75">
      <c r="A25" s="6">
        <v>41777</v>
      </c>
      <c r="B25" s="2">
        <v>71</v>
      </c>
      <c r="C25" s="2">
        <v>68</v>
      </c>
      <c r="D25" s="2">
        <v>139</v>
      </c>
    </row>
    <row r="26" spans="1:4" ht="12.75">
      <c r="A26" s="6">
        <v>41778</v>
      </c>
      <c r="B26" s="2">
        <v>201</v>
      </c>
      <c r="C26" s="2">
        <v>204</v>
      </c>
      <c r="D26" s="2">
        <v>405</v>
      </c>
    </row>
    <row r="27" spans="1:4" ht="12.75">
      <c r="A27" s="6">
        <v>41779</v>
      </c>
      <c r="B27" s="2">
        <v>133</v>
      </c>
      <c r="C27" s="2">
        <v>152</v>
      </c>
      <c r="D27" s="2">
        <v>285</v>
      </c>
    </row>
    <row r="28" spans="1:4" ht="12.75">
      <c r="A28" s="6">
        <v>41780</v>
      </c>
      <c r="B28" s="2">
        <v>180</v>
      </c>
      <c r="C28" s="2">
        <v>192</v>
      </c>
      <c r="D28" s="2">
        <v>372</v>
      </c>
    </row>
    <row r="29" spans="1:4" ht="12.75">
      <c r="A29" s="6">
        <v>41781</v>
      </c>
      <c r="B29" s="2">
        <v>145</v>
      </c>
      <c r="C29" s="2">
        <v>204</v>
      </c>
      <c r="D29" s="2">
        <v>349</v>
      </c>
    </row>
    <row r="30" spans="1:4" ht="12.75">
      <c r="A30" s="6">
        <v>41782</v>
      </c>
      <c r="B30" s="2">
        <v>140</v>
      </c>
      <c r="C30" s="2">
        <v>181</v>
      </c>
      <c r="D30" s="2">
        <v>321</v>
      </c>
    </row>
    <row r="31" spans="1:4" ht="12.75">
      <c r="A31" s="6">
        <v>41783</v>
      </c>
      <c r="B31" s="2">
        <v>71</v>
      </c>
      <c r="C31" s="2">
        <v>75</v>
      </c>
      <c r="D31" s="2">
        <v>146</v>
      </c>
    </row>
    <row r="32" spans="1:4" ht="12.75">
      <c r="A32" s="6">
        <v>41784</v>
      </c>
      <c r="B32" s="2">
        <v>40</v>
      </c>
      <c r="C32" s="2">
        <v>52</v>
      </c>
      <c r="D32" s="2">
        <v>92</v>
      </c>
    </row>
    <row r="33" spans="1:4" ht="12.75">
      <c r="A33" s="6">
        <v>41785</v>
      </c>
      <c r="B33" s="2">
        <v>122</v>
      </c>
      <c r="C33" s="2">
        <v>137</v>
      </c>
      <c r="D33" s="2">
        <v>259</v>
      </c>
    </row>
    <row r="34" spans="1:4" ht="12.75">
      <c r="A34" s="6">
        <v>41786</v>
      </c>
      <c r="B34" s="2">
        <v>157</v>
      </c>
      <c r="C34" s="2">
        <v>175</v>
      </c>
      <c r="D34" s="2">
        <v>332</v>
      </c>
    </row>
    <row r="35" spans="1:4" ht="12.75">
      <c r="A35" s="6">
        <v>41787</v>
      </c>
      <c r="B35" s="2">
        <v>121</v>
      </c>
      <c r="C35" s="2">
        <v>140</v>
      </c>
      <c r="D35" s="2">
        <v>261</v>
      </c>
    </row>
    <row r="36" spans="1:4" ht="12.75">
      <c r="A36" s="6">
        <v>41788</v>
      </c>
      <c r="B36" s="2">
        <v>138</v>
      </c>
      <c r="C36" s="2">
        <v>197</v>
      </c>
      <c r="D36" s="2">
        <v>335</v>
      </c>
    </row>
    <row r="37" spans="1:4" ht="12.75">
      <c r="A37" s="6">
        <v>41789</v>
      </c>
      <c r="B37" s="2">
        <v>44</v>
      </c>
      <c r="C37" s="2">
        <v>118</v>
      </c>
      <c r="D37" s="2">
        <v>162</v>
      </c>
    </row>
    <row r="38" spans="1:4" ht="12.75">
      <c r="A38" s="6">
        <v>41790</v>
      </c>
      <c r="B38" s="2">
        <v>52</v>
      </c>
      <c r="C38" s="2">
        <v>55</v>
      </c>
      <c r="D38" s="2">
        <v>107</v>
      </c>
    </row>
    <row r="39" spans="1:4" ht="12.75">
      <c r="A39" s="6">
        <v>41791</v>
      </c>
      <c r="B39" s="2">
        <v>44</v>
      </c>
      <c r="C39" s="2">
        <v>42</v>
      </c>
      <c r="D39" s="2">
        <v>86</v>
      </c>
    </row>
    <row r="40" spans="1:4" ht="12.75">
      <c r="A40" s="6">
        <v>41792</v>
      </c>
      <c r="B40" s="2">
        <v>55</v>
      </c>
      <c r="C40" s="2">
        <v>48</v>
      </c>
      <c r="D40" s="2">
        <v>103</v>
      </c>
    </row>
    <row r="41" spans="1:4" ht="12.75">
      <c r="A41" s="6">
        <v>41793</v>
      </c>
      <c r="B41" s="2">
        <v>128</v>
      </c>
      <c r="C41" s="2">
        <v>109</v>
      </c>
      <c r="D41" s="2">
        <v>237</v>
      </c>
    </row>
    <row r="42" spans="1:4" ht="12.75">
      <c r="A42" s="6">
        <v>41794</v>
      </c>
      <c r="B42" s="2">
        <v>124</v>
      </c>
      <c r="C42" s="2">
        <v>114</v>
      </c>
      <c r="D42" s="2">
        <v>238</v>
      </c>
    </row>
    <row r="43" spans="1:4" ht="12.75">
      <c r="A43" s="6">
        <v>41795</v>
      </c>
      <c r="B43" s="2">
        <v>94</v>
      </c>
      <c r="C43" s="2">
        <v>119</v>
      </c>
      <c r="D43" s="2">
        <v>213</v>
      </c>
    </row>
    <row r="44" spans="1:4" ht="12.75">
      <c r="A44" s="6">
        <v>41796</v>
      </c>
      <c r="B44" s="2">
        <v>107</v>
      </c>
      <c r="C44" s="2">
        <v>79</v>
      </c>
      <c r="D44" s="2">
        <v>186</v>
      </c>
    </row>
    <row r="45" spans="1:4" ht="12.75">
      <c r="A45" s="6">
        <v>41797</v>
      </c>
      <c r="B45" s="2">
        <v>59</v>
      </c>
      <c r="C45" s="2">
        <v>33</v>
      </c>
      <c r="D45" s="2">
        <v>92</v>
      </c>
    </row>
    <row r="46" spans="1:4" ht="12.75">
      <c r="A46" s="6">
        <v>41798</v>
      </c>
      <c r="B46" s="2">
        <v>40</v>
      </c>
      <c r="C46" s="2">
        <v>23</v>
      </c>
      <c r="D46" s="2">
        <v>63</v>
      </c>
    </row>
    <row r="47" spans="1:4" ht="12.75">
      <c r="A47" s="6">
        <v>41799</v>
      </c>
      <c r="B47" s="2">
        <v>92</v>
      </c>
      <c r="C47" s="2">
        <v>82</v>
      </c>
      <c r="D47" s="2">
        <v>174</v>
      </c>
    </row>
    <row r="48" spans="1:4" ht="12.75">
      <c r="A48" s="6">
        <v>41800</v>
      </c>
      <c r="B48" s="2">
        <v>115</v>
      </c>
      <c r="C48" s="2">
        <v>105</v>
      </c>
      <c r="D48" s="2">
        <v>220</v>
      </c>
    </row>
    <row r="49" spans="1:4" ht="12.75">
      <c r="A49" s="6">
        <v>41801</v>
      </c>
      <c r="B49" s="2">
        <v>111</v>
      </c>
      <c r="C49" s="2">
        <v>90</v>
      </c>
      <c r="D49" s="2">
        <v>201</v>
      </c>
    </row>
    <row r="50" spans="1:4" ht="12.75">
      <c r="A50" s="6">
        <v>41802</v>
      </c>
      <c r="B50" s="2">
        <v>85</v>
      </c>
      <c r="C50" s="2">
        <v>92</v>
      </c>
      <c r="D50" s="2">
        <v>177</v>
      </c>
    </row>
    <row r="51" spans="1:4" ht="12.75">
      <c r="A51" s="6">
        <v>41803</v>
      </c>
      <c r="B51" s="2">
        <v>38</v>
      </c>
      <c r="C51" s="2">
        <v>41</v>
      </c>
      <c r="D51" s="2">
        <v>79</v>
      </c>
    </row>
    <row r="52" spans="1:4" ht="12.75">
      <c r="A52" s="6">
        <v>41804</v>
      </c>
      <c r="B52" s="2">
        <v>62</v>
      </c>
      <c r="C52" s="2">
        <v>34</v>
      </c>
      <c r="D52" s="2">
        <v>96</v>
      </c>
    </row>
    <row r="53" spans="1:4" ht="12.75">
      <c r="A53" s="6">
        <v>41805</v>
      </c>
      <c r="B53" s="2">
        <v>49</v>
      </c>
      <c r="C53" s="2">
        <v>20</v>
      </c>
      <c r="D53" s="2">
        <v>69</v>
      </c>
    </row>
    <row r="54" spans="1:4" ht="12.75">
      <c r="A54" s="6">
        <v>41806</v>
      </c>
      <c r="B54" s="2">
        <v>100</v>
      </c>
      <c r="C54" s="2">
        <v>107</v>
      </c>
      <c r="D54" s="2">
        <v>207</v>
      </c>
    </row>
    <row r="55" spans="1:4" ht="12.75">
      <c r="A55" s="6">
        <v>41807</v>
      </c>
      <c r="B55" s="2">
        <v>97</v>
      </c>
      <c r="C55" s="2">
        <v>97</v>
      </c>
      <c r="D55" s="2">
        <v>194</v>
      </c>
    </row>
    <row r="56" spans="1:4" ht="12.75">
      <c r="A56" s="6">
        <v>41808</v>
      </c>
      <c r="B56" s="2">
        <v>93</v>
      </c>
      <c r="C56" s="2">
        <v>77</v>
      </c>
      <c r="D56" s="2">
        <v>170</v>
      </c>
    </row>
    <row r="57" spans="1:4" ht="12.75">
      <c r="A57" s="6">
        <v>41809</v>
      </c>
      <c r="B57" s="2">
        <v>126</v>
      </c>
      <c r="C57" s="2">
        <v>69</v>
      </c>
      <c r="D57" s="2">
        <v>195</v>
      </c>
    </row>
    <row r="58" spans="1:4" ht="12.75">
      <c r="A58" s="6">
        <v>41810</v>
      </c>
      <c r="B58" s="2">
        <v>73</v>
      </c>
      <c r="C58" s="2">
        <v>52</v>
      </c>
      <c r="D58" s="2">
        <v>125</v>
      </c>
    </row>
    <row r="59" spans="1:4" ht="12.75">
      <c r="A59" s="6">
        <v>41811</v>
      </c>
      <c r="B59" s="2">
        <v>64</v>
      </c>
      <c r="C59" s="2">
        <v>23</v>
      </c>
      <c r="D59" s="2">
        <v>87</v>
      </c>
    </row>
    <row r="60" spans="1:4" ht="12.75">
      <c r="A60" s="6">
        <v>41812</v>
      </c>
      <c r="B60" s="2">
        <v>39</v>
      </c>
      <c r="C60" s="2">
        <v>20</v>
      </c>
      <c r="D60" s="2">
        <v>59</v>
      </c>
    </row>
    <row r="61" spans="1:4" ht="12.75">
      <c r="A61" s="6">
        <v>41813</v>
      </c>
      <c r="B61" s="2">
        <v>144</v>
      </c>
      <c r="C61" s="2">
        <v>72</v>
      </c>
      <c r="D61" s="2">
        <v>216</v>
      </c>
    </row>
    <row r="62" spans="1:4" ht="12.75">
      <c r="A62" s="6">
        <v>41814</v>
      </c>
      <c r="B62" s="2">
        <v>87</v>
      </c>
      <c r="C62" s="2">
        <v>56</v>
      </c>
      <c r="D62" s="2">
        <v>143</v>
      </c>
    </row>
    <row r="63" spans="1:4" ht="12.75">
      <c r="A63" s="6">
        <v>41815</v>
      </c>
      <c r="B63" s="2">
        <v>87</v>
      </c>
      <c r="C63" s="2">
        <v>77</v>
      </c>
      <c r="D63" s="2">
        <v>164</v>
      </c>
    </row>
    <row r="64" spans="1:4" ht="12.75">
      <c r="A64" s="6">
        <v>41816</v>
      </c>
      <c r="B64" s="2">
        <v>103</v>
      </c>
      <c r="C64" s="2">
        <v>55</v>
      </c>
      <c r="D64" s="2">
        <v>158</v>
      </c>
    </row>
    <row r="65" spans="1:4" ht="12.75">
      <c r="A65" s="6">
        <v>41817</v>
      </c>
      <c r="B65" s="2">
        <v>67</v>
      </c>
      <c r="C65" s="2">
        <v>50</v>
      </c>
      <c r="D65" s="2">
        <v>117</v>
      </c>
    </row>
    <row r="66" spans="1:4" ht="12.75">
      <c r="A66" s="6">
        <v>41818</v>
      </c>
      <c r="B66" s="2">
        <v>35</v>
      </c>
      <c r="C66" s="2">
        <v>15</v>
      </c>
      <c r="D66" s="2">
        <v>50</v>
      </c>
    </row>
    <row r="67" spans="1:4" ht="12.75">
      <c r="A67" s="6">
        <v>41819</v>
      </c>
      <c r="B67" s="2">
        <v>26</v>
      </c>
      <c r="C67" s="2">
        <v>24</v>
      </c>
      <c r="D67" s="2">
        <v>50</v>
      </c>
    </row>
    <row r="68" spans="1:4" ht="12.75">
      <c r="A68" s="6">
        <v>41820</v>
      </c>
      <c r="B68" s="2">
        <v>77</v>
      </c>
      <c r="C68" s="2">
        <v>85</v>
      </c>
      <c r="D68" s="2">
        <v>162</v>
      </c>
    </row>
    <row r="69" spans="1:4" ht="12.75">
      <c r="A69" s="6">
        <v>41821</v>
      </c>
      <c r="B69" s="2">
        <v>99</v>
      </c>
      <c r="C69" s="2">
        <v>64</v>
      </c>
      <c r="D69" s="2">
        <v>163</v>
      </c>
    </row>
    <row r="70" spans="1:4" ht="12.75">
      <c r="A70" s="6">
        <v>41822</v>
      </c>
      <c r="B70" s="2">
        <v>28</v>
      </c>
      <c r="C70" s="2">
        <v>65</v>
      </c>
      <c r="D70" s="2">
        <v>93</v>
      </c>
    </row>
    <row r="71" spans="1:4" ht="12.75">
      <c r="A71" s="6">
        <v>41823</v>
      </c>
      <c r="B71" s="2">
        <v>33</v>
      </c>
      <c r="C71" s="2">
        <v>91</v>
      </c>
      <c r="D71" s="2">
        <v>124</v>
      </c>
    </row>
    <row r="72" spans="1:4" ht="12.75">
      <c r="A72" s="6">
        <v>41824</v>
      </c>
      <c r="B72" s="2">
        <v>44</v>
      </c>
      <c r="C72" s="2">
        <v>73</v>
      </c>
      <c r="D72" s="2">
        <v>117</v>
      </c>
    </row>
    <row r="73" spans="1:4" ht="12.75">
      <c r="A73" s="6">
        <v>41825</v>
      </c>
      <c r="B73" s="2">
        <v>35</v>
      </c>
      <c r="C73" s="2">
        <v>15</v>
      </c>
      <c r="D73" s="2">
        <v>50</v>
      </c>
    </row>
    <row r="74" spans="1:4" ht="12.75">
      <c r="A74" s="6">
        <v>41826</v>
      </c>
      <c r="B74" s="2">
        <v>22</v>
      </c>
      <c r="C74" s="2">
        <v>17</v>
      </c>
      <c r="D74" s="2">
        <v>39</v>
      </c>
    </row>
    <row r="75" spans="1:4" ht="12.75">
      <c r="A75" s="6">
        <v>41827</v>
      </c>
      <c r="B75" s="2">
        <v>76</v>
      </c>
      <c r="C75" s="2">
        <v>76</v>
      </c>
      <c r="D75" s="2">
        <v>152</v>
      </c>
    </row>
    <row r="76" spans="1:4" ht="12.75">
      <c r="A76" s="6">
        <v>41828</v>
      </c>
      <c r="B76" s="2">
        <v>77</v>
      </c>
      <c r="C76" s="2">
        <v>70</v>
      </c>
      <c r="D76" s="2">
        <v>147</v>
      </c>
    </row>
    <row r="77" spans="1:4" ht="12.75">
      <c r="A77" s="6">
        <v>41829</v>
      </c>
      <c r="B77" s="2">
        <v>85</v>
      </c>
      <c r="C77" s="2">
        <v>69</v>
      </c>
      <c r="D77" s="2">
        <v>154</v>
      </c>
    </row>
    <row r="78" spans="1:4" ht="12.75">
      <c r="A78" s="6">
        <v>41830</v>
      </c>
      <c r="B78" s="2">
        <v>90</v>
      </c>
      <c r="C78" s="2">
        <v>83</v>
      </c>
      <c r="D78" s="2">
        <v>173</v>
      </c>
    </row>
    <row r="79" spans="1:4" ht="12.75">
      <c r="A79" s="6">
        <v>41831</v>
      </c>
      <c r="B79" s="2">
        <v>72</v>
      </c>
      <c r="C79" s="2">
        <v>64</v>
      </c>
      <c r="D79" s="2">
        <v>136</v>
      </c>
    </row>
    <row r="80" spans="1:4" ht="12.75">
      <c r="A80" s="6">
        <v>41832</v>
      </c>
      <c r="B80" s="2">
        <v>57</v>
      </c>
      <c r="C80" s="2">
        <v>28</v>
      </c>
      <c r="D80" s="2">
        <v>85</v>
      </c>
    </row>
    <row r="81" spans="1:4" ht="12.75">
      <c r="A81" s="6">
        <v>41833</v>
      </c>
      <c r="B81" s="2">
        <v>38</v>
      </c>
      <c r="C81" s="2">
        <v>13</v>
      </c>
      <c r="D81" s="2">
        <v>51</v>
      </c>
    </row>
    <row r="82" spans="1:4" ht="12.75">
      <c r="A82" s="6">
        <v>41834</v>
      </c>
      <c r="B82" s="2">
        <v>101</v>
      </c>
      <c r="C82" s="2">
        <v>127</v>
      </c>
      <c r="D82" s="2">
        <v>228</v>
      </c>
    </row>
    <row r="83" spans="1:4" ht="12.75">
      <c r="A83" s="6">
        <v>41835</v>
      </c>
      <c r="B83" s="2">
        <v>102</v>
      </c>
      <c r="C83" s="2">
        <v>127</v>
      </c>
      <c r="D83" s="2">
        <v>229</v>
      </c>
    </row>
    <row r="84" spans="1:4" ht="12.75">
      <c r="A84" s="6">
        <v>41836</v>
      </c>
      <c r="B84" s="2">
        <v>71</v>
      </c>
      <c r="C84" s="2">
        <v>95</v>
      </c>
      <c r="D84" s="2">
        <v>166</v>
      </c>
    </row>
    <row r="85" spans="1:4" ht="12.75">
      <c r="A85" s="6">
        <v>41837</v>
      </c>
      <c r="B85" s="2">
        <v>82</v>
      </c>
      <c r="C85" s="2">
        <v>144</v>
      </c>
      <c r="D85" s="2">
        <v>226</v>
      </c>
    </row>
    <row r="86" spans="1:4" ht="12.75">
      <c r="A86" s="6">
        <v>41838</v>
      </c>
      <c r="B86" s="2">
        <v>81</v>
      </c>
      <c r="C86" s="2">
        <v>112</v>
      </c>
      <c r="D86" s="2">
        <v>193</v>
      </c>
    </row>
    <row r="87" spans="1:4" ht="12.75">
      <c r="A87" s="6">
        <v>41839</v>
      </c>
      <c r="B87" s="2">
        <v>47</v>
      </c>
      <c r="C87" s="2">
        <v>34</v>
      </c>
      <c r="D87" s="2">
        <v>81</v>
      </c>
    </row>
    <row r="88" spans="1:4" ht="12.75">
      <c r="A88" s="6">
        <v>41840</v>
      </c>
      <c r="B88" s="2">
        <v>38</v>
      </c>
      <c r="C88" s="2">
        <v>17</v>
      </c>
      <c r="D88" s="2">
        <v>55</v>
      </c>
    </row>
    <row r="89" spans="1:4" ht="12.75">
      <c r="A89" s="6">
        <v>41841</v>
      </c>
      <c r="B89" s="2">
        <v>71</v>
      </c>
      <c r="C89" s="2">
        <v>104</v>
      </c>
      <c r="D89" s="2">
        <v>175</v>
      </c>
    </row>
    <row r="90" spans="1:4" ht="12.75">
      <c r="A90" s="6">
        <v>41842</v>
      </c>
      <c r="B90" s="2">
        <v>118</v>
      </c>
      <c r="C90" s="2">
        <v>99</v>
      </c>
      <c r="D90" s="2">
        <v>217</v>
      </c>
    </row>
    <row r="91" spans="1:4" ht="12.75">
      <c r="A91" s="6">
        <v>41843</v>
      </c>
      <c r="B91" s="2">
        <v>64</v>
      </c>
      <c r="C91" s="2">
        <v>124</v>
      </c>
      <c r="D91" s="2">
        <v>188</v>
      </c>
    </row>
    <row r="92" spans="1:4" ht="12.75">
      <c r="A92" s="6">
        <v>41844</v>
      </c>
      <c r="B92" s="2">
        <v>90</v>
      </c>
      <c r="C92" s="2">
        <v>85</v>
      </c>
      <c r="D92" s="2">
        <v>175</v>
      </c>
    </row>
    <row r="93" spans="1:4" ht="12.75">
      <c r="A93" s="6">
        <v>41845</v>
      </c>
      <c r="B93" s="2">
        <v>66</v>
      </c>
      <c r="C93" s="2">
        <v>95</v>
      </c>
      <c r="D93" s="2">
        <v>161</v>
      </c>
    </row>
    <row r="94" spans="1:4" ht="12.75">
      <c r="A94" s="4" t="s">
        <v>73</v>
      </c>
      <c r="B94" s="5">
        <f>SUM(B8:B93)</f>
        <v>10297</v>
      </c>
      <c r="C94" s="5">
        <f>SUM(C8:C93)</f>
        <v>11765</v>
      </c>
      <c r="D94" s="5">
        <f>SUM(D8:D93)</f>
        <v>22062</v>
      </c>
    </row>
  </sheetData>
  <sheetProtection/>
  <mergeCells count="1">
    <mergeCell ref="A1:B1"/>
  </mergeCell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88"/>
  <sheetViews>
    <sheetView workbookViewId="0" topLeftCell="A1">
      <selection activeCell="C3" sqref="C3"/>
    </sheetView>
  </sheetViews>
  <sheetFormatPr defaultColWidth="8.8515625" defaultRowHeight="15"/>
  <cols>
    <col min="1" max="1" width="8.8515625" style="0" customWidth="1"/>
    <col min="2" max="2" width="19.421875" style="0" bestFit="1" customWidth="1"/>
  </cols>
  <sheetData>
    <row r="1" spans="2:5" ht="13.5">
      <c r="B1" s="3" t="s">
        <v>74</v>
      </c>
      <c r="C1" s="60" t="s">
        <v>160</v>
      </c>
      <c r="D1" s="58" t="s">
        <v>161</v>
      </c>
      <c r="E1" t="s">
        <v>162</v>
      </c>
    </row>
    <row r="2" ht="12.75">
      <c r="B2" s="6">
        <v>41760</v>
      </c>
    </row>
    <row r="3" spans="2:5" ht="12.75">
      <c r="B3" s="6">
        <v>41761</v>
      </c>
      <c r="C3" s="9">
        <v>0.3416370106761566</v>
      </c>
      <c r="D3" s="9">
        <v>-0.09364161849710984</v>
      </c>
      <c r="E3" s="9">
        <v>0.01308900523560208</v>
      </c>
    </row>
    <row r="4" spans="2:5" ht="12.75">
      <c r="B4" s="6">
        <v>41762</v>
      </c>
      <c r="C4" s="9">
        <v>0.2122015915119364</v>
      </c>
      <c r="D4" s="9">
        <v>-0.39413265306122447</v>
      </c>
      <c r="E4" s="9">
        <v>-0.1972437553832903</v>
      </c>
    </row>
    <row r="5" spans="2:5" ht="12.75">
      <c r="B5" s="6">
        <v>41763</v>
      </c>
      <c r="C5" s="9">
        <v>-0.4201312910284464</v>
      </c>
      <c r="D5" s="9">
        <v>-0.5052631578947369</v>
      </c>
      <c r="E5" s="9">
        <v>-0.46351931330472107</v>
      </c>
    </row>
    <row r="6" spans="2:5" ht="12.75">
      <c r="B6" s="6">
        <v>41764</v>
      </c>
      <c r="C6" s="9">
        <v>0.6905660377358491</v>
      </c>
      <c r="D6" s="9">
        <v>1.0893617021276594</v>
      </c>
      <c r="E6" s="9">
        <v>0.8779999999999999</v>
      </c>
    </row>
    <row r="7" spans="2:5" ht="12.75">
      <c r="B7" s="6">
        <v>41765</v>
      </c>
      <c r="C7" s="9">
        <v>-0.2142857142857143</v>
      </c>
      <c r="D7" s="9">
        <v>-0.1507128309572301</v>
      </c>
      <c r="E7" s="9">
        <v>-0.18104366347177847</v>
      </c>
    </row>
    <row r="8" spans="2:5" ht="12.75">
      <c r="B8" s="6">
        <v>41766</v>
      </c>
      <c r="C8" s="9">
        <v>0.019886363636363535</v>
      </c>
      <c r="D8" s="9">
        <v>-0.1390887290167866</v>
      </c>
      <c r="E8" s="9">
        <v>-0.06631989596879062</v>
      </c>
    </row>
    <row r="9" spans="2:5" ht="12.75">
      <c r="B9" s="6">
        <v>41767</v>
      </c>
      <c r="C9" s="9">
        <v>-0.21727019498607247</v>
      </c>
      <c r="D9" s="9">
        <v>-0.03064066852367686</v>
      </c>
      <c r="E9" s="9">
        <v>-0.12395543175487467</v>
      </c>
    </row>
    <row r="10" spans="2:5" ht="12.75">
      <c r="B10" s="6">
        <v>41768</v>
      </c>
      <c r="C10" s="9">
        <v>-0.20284697508896798</v>
      </c>
      <c r="D10" s="9">
        <v>-0.23275862068965514</v>
      </c>
      <c r="E10" s="9">
        <v>-0.21939586645469</v>
      </c>
    </row>
    <row r="11" spans="2:5" ht="12.75">
      <c r="B11" s="6">
        <v>41769</v>
      </c>
      <c r="C11" s="9">
        <v>-0.4285714285714286</v>
      </c>
      <c r="D11" s="9">
        <v>-0.4719101123595506</v>
      </c>
      <c r="E11" s="9">
        <v>-0.4521384928716904</v>
      </c>
    </row>
    <row r="12" spans="2:5" ht="12.75">
      <c r="B12" s="6">
        <v>41770</v>
      </c>
      <c r="C12" s="9">
        <v>-0.2109375</v>
      </c>
      <c r="D12" s="9">
        <v>-0.4042553191489362</v>
      </c>
      <c r="E12" s="9">
        <v>-0.31226765799256506</v>
      </c>
    </row>
    <row r="13" spans="2:5" ht="12.75">
      <c r="B13" s="6">
        <v>41771</v>
      </c>
      <c r="C13" s="9">
        <v>1.4752475247524752</v>
      </c>
      <c r="D13" s="9">
        <v>2.988095238095238</v>
      </c>
      <c r="E13" s="9">
        <v>2.1621621621621623</v>
      </c>
    </row>
    <row r="14" spans="2:5" ht="12.75">
      <c r="B14" s="6">
        <v>41772</v>
      </c>
      <c r="C14" s="9">
        <v>0.028000000000000025</v>
      </c>
      <c r="D14" s="9">
        <v>-0.11940298507462688</v>
      </c>
      <c r="E14" s="9">
        <v>-0.05641025641025643</v>
      </c>
    </row>
    <row r="15" spans="2:5" ht="12.75">
      <c r="B15" s="6">
        <v>41773</v>
      </c>
      <c r="C15" s="9">
        <v>-0.07392996108949412</v>
      </c>
      <c r="D15" s="9">
        <v>-0.057627118644067776</v>
      </c>
      <c r="E15" s="9">
        <v>-0.06521739130434778</v>
      </c>
    </row>
    <row r="16" spans="2:5" ht="12.75">
      <c r="B16" s="6">
        <v>41774</v>
      </c>
      <c r="C16" s="9">
        <v>0.04201680672268915</v>
      </c>
      <c r="D16" s="9">
        <v>0.06115107913669071</v>
      </c>
      <c r="E16" s="9">
        <v>0.05232558139534893</v>
      </c>
    </row>
    <row r="17" spans="2:5" ht="12.75">
      <c r="B17" s="6">
        <v>41775</v>
      </c>
      <c r="C17" s="9">
        <v>-0.16129032258064513</v>
      </c>
      <c r="D17" s="9">
        <v>-0.1932203389830508</v>
      </c>
      <c r="E17" s="9">
        <v>-0.17863720073664824</v>
      </c>
    </row>
    <row r="18" spans="2:5" ht="12.75">
      <c r="B18" s="6">
        <v>41776</v>
      </c>
      <c r="C18" s="9">
        <v>-0.5192307692307692</v>
      </c>
      <c r="D18" s="9">
        <v>-0.5504201680672269</v>
      </c>
      <c r="E18" s="9">
        <v>-0.5358744394618834</v>
      </c>
    </row>
    <row r="19" spans="2:5" ht="12.75">
      <c r="B19" s="6">
        <v>41777</v>
      </c>
      <c r="C19" s="9">
        <v>-0.29000000000000004</v>
      </c>
      <c r="D19" s="9">
        <v>-0.36448598130841126</v>
      </c>
      <c r="E19" s="9">
        <v>-0.3285024154589372</v>
      </c>
    </row>
    <row r="20" spans="2:5" ht="12.75">
      <c r="B20" s="6">
        <v>41778</v>
      </c>
      <c r="C20" s="9">
        <v>1.8309859154929575</v>
      </c>
      <c r="D20" s="9">
        <v>2</v>
      </c>
      <c r="E20" s="9">
        <v>1.9136690647482015</v>
      </c>
    </row>
    <row r="21" spans="2:5" ht="12.75">
      <c r="B21" s="6">
        <v>41779</v>
      </c>
      <c r="C21" s="9">
        <v>-0.3383084577114428</v>
      </c>
      <c r="D21" s="9">
        <v>-0.2549019607843137</v>
      </c>
      <c r="E21" s="9">
        <v>-0.2962962962962963</v>
      </c>
    </row>
    <row r="22" spans="2:5" ht="12.75">
      <c r="B22" s="6">
        <v>41780</v>
      </c>
      <c r="C22" s="9">
        <v>0.35338345864661647</v>
      </c>
      <c r="D22" s="9">
        <v>0.26315789473684204</v>
      </c>
      <c r="E22" s="9">
        <v>0.3052631578947369</v>
      </c>
    </row>
    <row r="23" spans="2:5" ht="12.75">
      <c r="B23" s="6">
        <v>41781</v>
      </c>
      <c r="C23" s="9">
        <v>-0.19444444444444442</v>
      </c>
      <c r="D23" s="9">
        <v>0.0625</v>
      </c>
      <c r="E23" s="9">
        <v>-0.06182795698924726</v>
      </c>
    </row>
    <row r="24" spans="2:5" ht="12.75">
      <c r="B24" s="6">
        <v>41782</v>
      </c>
      <c r="C24" s="9">
        <v>-0.03448275862068961</v>
      </c>
      <c r="D24" s="9">
        <v>-0.11274509803921573</v>
      </c>
      <c r="E24" s="9">
        <v>-0.08022922636103147</v>
      </c>
    </row>
    <row r="25" spans="2:5" ht="12.75">
      <c r="B25" s="6">
        <v>41783</v>
      </c>
      <c r="C25" s="9">
        <v>-0.4928571428571429</v>
      </c>
      <c r="D25" s="9">
        <v>-0.5856353591160222</v>
      </c>
      <c r="E25" s="9">
        <v>-0.5451713395638629</v>
      </c>
    </row>
    <row r="26" spans="2:5" ht="12.75">
      <c r="B26" s="6">
        <v>41784</v>
      </c>
      <c r="C26" s="9">
        <v>-0.43661971830985913</v>
      </c>
      <c r="D26" s="9">
        <v>-0.30666666666666664</v>
      </c>
      <c r="E26" s="9">
        <v>-0.36986301369863017</v>
      </c>
    </row>
    <row r="27" spans="2:5" ht="12.75">
      <c r="B27" s="6">
        <v>41785</v>
      </c>
      <c r="C27" s="9">
        <v>2.05</v>
      </c>
      <c r="D27" s="9">
        <v>1.6346153846153846</v>
      </c>
      <c r="E27" s="9">
        <v>1.8152173913043477</v>
      </c>
    </row>
    <row r="28" spans="2:5" ht="12.75">
      <c r="B28" s="6">
        <v>41786</v>
      </c>
      <c r="C28" s="9">
        <v>0.28688524590163933</v>
      </c>
      <c r="D28" s="9">
        <v>0.27737226277372273</v>
      </c>
      <c r="E28" s="9">
        <v>0.28185328185328196</v>
      </c>
    </row>
    <row r="29" spans="2:5" ht="12.75">
      <c r="B29" s="6">
        <v>41787</v>
      </c>
      <c r="C29" s="9">
        <v>-0.2292993630573248</v>
      </c>
      <c r="D29" s="9">
        <v>-0.19999999999999996</v>
      </c>
      <c r="E29" s="9">
        <v>-0.21385542168674698</v>
      </c>
    </row>
    <row r="30" spans="2:5" ht="12.75">
      <c r="B30" s="6">
        <v>41788</v>
      </c>
      <c r="C30" s="9">
        <v>0.14049586776859502</v>
      </c>
      <c r="D30" s="9">
        <v>0.40714285714285725</v>
      </c>
      <c r="E30" s="9">
        <v>0.28352490421455934</v>
      </c>
    </row>
    <row r="31" spans="2:5" ht="12.75">
      <c r="B31" s="6">
        <v>41789</v>
      </c>
      <c r="C31" s="9">
        <v>-0.6811594202898551</v>
      </c>
      <c r="D31" s="9">
        <v>-0.4010152284263959</v>
      </c>
      <c r="E31" s="9">
        <v>-0.5164179104477612</v>
      </c>
    </row>
    <row r="32" spans="2:5" ht="12.75">
      <c r="B32" s="6">
        <v>41790</v>
      </c>
      <c r="C32" s="9">
        <v>0.18181818181818188</v>
      </c>
      <c r="D32" s="9">
        <v>-0.5338983050847458</v>
      </c>
      <c r="E32" s="9">
        <v>-0.3395061728395061</v>
      </c>
    </row>
    <row r="33" spans="2:5" ht="12.75">
      <c r="B33" s="6">
        <v>41791</v>
      </c>
      <c r="C33" s="9">
        <v>-0.15384615384615385</v>
      </c>
      <c r="D33" s="9">
        <v>-0.23636363636363633</v>
      </c>
      <c r="E33" s="9">
        <v>-0.19626168224299068</v>
      </c>
    </row>
    <row r="34" spans="2:5" ht="12.75">
      <c r="B34" s="6">
        <v>41792</v>
      </c>
      <c r="C34" s="9">
        <v>0.25</v>
      </c>
      <c r="D34" s="9">
        <v>0.1428571428571428</v>
      </c>
      <c r="E34" s="9">
        <v>0.19767441860465107</v>
      </c>
    </row>
    <row r="35" spans="2:5" ht="12.75">
      <c r="B35" s="6">
        <v>41793</v>
      </c>
      <c r="C35" s="9">
        <v>1.3272727272727272</v>
      </c>
      <c r="D35" s="9">
        <v>1.2708333333333335</v>
      </c>
      <c r="E35" s="9">
        <v>1.3009708737864076</v>
      </c>
    </row>
    <row r="36" spans="2:5" ht="12.75">
      <c r="B36" s="6">
        <v>41794</v>
      </c>
      <c r="C36" s="9">
        <v>-0.03125</v>
      </c>
      <c r="D36" s="9">
        <v>0.04587155963302747</v>
      </c>
      <c r="E36" s="9">
        <v>0.00421940928270037</v>
      </c>
    </row>
    <row r="37" spans="2:5" ht="12.75">
      <c r="B37" s="6">
        <v>41795</v>
      </c>
      <c r="C37" s="9">
        <v>-0.24193548387096775</v>
      </c>
      <c r="D37" s="9">
        <v>0.04385964912280693</v>
      </c>
      <c r="E37" s="9">
        <v>-0.10504201680672265</v>
      </c>
    </row>
    <row r="38" spans="2:5" ht="12.75">
      <c r="B38" s="6">
        <v>41796</v>
      </c>
      <c r="C38" s="9">
        <v>0.13829787234042556</v>
      </c>
      <c r="D38" s="9">
        <v>-0.33613445378151263</v>
      </c>
      <c r="E38" s="9">
        <v>-0.12676056338028174</v>
      </c>
    </row>
    <row r="39" spans="2:5" ht="12.75">
      <c r="B39" s="6">
        <v>41797</v>
      </c>
      <c r="C39" s="9">
        <v>-0.44859813084112155</v>
      </c>
      <c r="D39" s="9">
        <v>-0.5822784810126582</v>
      </c>
      <c r="E39" s="9">
        <v>-0.5053763440860215</v>
      </c>
    </row>
    <row r="40" spans="2:5" ht="12.75">
      <c r="B40" s="6">
        <v>41798</v>
      </c>
      <c r="C40" s="9">
        <v>-0.3220338983050848</v>
      </c>
      <c r="D40" s="9">
        <v>-0.303030303030303</v>
      </c>
      <c r="E40" s="9">
        <v>-0.3152173913043478</v>
      </c>
    </row>
    <row r="41" spans="2:5" ht="12.75">
      <c r="B41" s="6">
        <v>41799</v>
      </c>
      <c r="C41" s="9">
        <v>1.2999999999999998</v>
      </c>
      <c r="D41" s="9">
        <v>2.5652173913043477</v>
      </c>
      <c r="E41" s="9">
        <v>1.7619047619047619</v>
      </c>
    </row>
    <row r="42" spans="2:5" ht="12.75">
      <c r="B42" s="6">
        <v>41800</v>
      </c>
      <c r="C42" s="9">
        <v>0.25</v>
      </c>
      <c r="D42" s="9">
        <v>0.2804878048780488</v>
      </c>
      <c r="E42" s="9">
        <v>0.26436781609195403</v>
      </c>
    </row>
    <row r="43" spans="2:5" ht="12.75">
      <c r="B43" s="6">
        <v>41801</v>
      </c>
      <c r="C43" s="9">
        <v>-0.034782608695652195</v>
      </c>
      <c r="D43" s="9">
        <v>-0.1428571428571429</v>
      </c>
      <c r="E43" s="9">
        <v>-0.08636363636363631</v>
      </c>
    </row>
    <row r="44" spans="2:5" ht="12.75">
      <c r="B44" s="6">
        <v>41802</v>
      </c>
      <c r="C44" s="9">
        <v>-0.23423423423423428</v>
      </c>
      <c r="D44" s="9">
        <v>0.022222222222222143</v>
      </c>
      <c r="E44" s="9">
        <v>-0.11940298507462688</v>
      </c>
    </row>
    <row r="45" spans="2:5" ht="12.75">
      <c r="B45" s="6">
        <v>41803</v>
      </c>
      <c r="C45" s="9">
        <v>-0.5529411764705883</v>
      </c>
      <c r="D45" s="9">
        <v>-0.5543478260869565</v>
      </c>
      <c r="E45" s="9">
        <v>-0.5536723163841808</v>
      </c>
    </row>
    <row r="46" spans="2:5" ht="12.75">
      <c r="B46" s="6">
        <v>41804</v>
      </c>
      <c r="C46" s="9">
        <v>0.631578947368421</v>
      </c>
      <c r="D46" s="9">
        <v>-0.1707317073170732</v>
      </c>
      <c r="E46" s="9">
        <v>0.21518987341772156</v>
      </c>
    </row>
    <row r="47" spans="2:5" ht="12.75">
      <c r="B47" s="6">
        <v>41805</v>
      </c>
      <c r="C47" s="9">
        <v>-0.20967741935483875</v>
      </c>
      <c r="D47" s="9">
        <v>-0.4117647058823529</v>
      </c>
      <c r="E47" s="9">
        <v>-0.28125</v>
      </c>
    </row>
    <row r="48" spans="2:5" ht="12.75">
      <c r="B48" s="6">
        <v>41806</v>
      </c>
      <c r="C48" s="9">
        <v>1.0408163265306123</v>
      </c>
      <c r="D48" s="9">
        <v>4.35</v>
      </c>
      <c r="E48" s="9">
        <v>2</v>
      </c>
    </row>
    <row r="49" spans="2:5" ht="12.75">
      <c r="B49" s="6">
        <v>41807</v>
      </c>
      <c r="C49" s="9">
        <v>-0.030000000000000027</v>
      </c>
      <c r="D49" s="9">
        <v>-0.09345794392523366</v>
      </c>
      <c r="E49" s="9">
        <v>-0.0628019323671497</v>
      </c>
    </row>
    <row r="50" spans="2:5" ht="12.75">
      <c r="B50" s="6">
        <v>41808</v>
      </c>
      <c r="C50" s="9">
        <v>-0.04123711340206182</v>
      </c>
      <c r="D50" s="9">
        <v>-0.20618556701030932</v>
      </c>
      <c r="E50" s="9">
        <v>-0.12371134020618557</v>
      </c>
    </row>
    <row r="51" spans="2:5" ht="12.75">
      <c r="B51" s="6">
        <v>41809</v>
      </c>
      <c r="C51" s="9">
        <v>0.35483870967741926</v>
      </c>
      <c r="D51" s="9">
        <v>-0.10389610389610393</v>
      </c>
      <c r="E51" s="9">
        <v>0.1470588235294117</v>
      </c>
    </row>
    <row r="52" spans="2:5" ht="12.75">
      <c r="B52" s="6">
        <v>41810</v>
      </c>
      <c r="C52" s="9">
        <v>-0.4206349206349206</v>
      </c>
      <c r="D52" s="9">
        <v>-0.24637681159420288</v>
      </c>
      <c r="E52" s="9">
        <v>-0.3589743589743589</v>
      </c>
    </row>
    <row r="53" spans="2:5" ht="12.75">
      <c r="B53" s="6">
        <v>41811</v>
      </c>
      <c r="C53" s="9">
        <v>-0.12328767123287676</v>
      </c>
      <c r="D53" s="9">
        <v>-0.5576923076923077</v>
      </c>
      <c r="E53" s="9">
        <v>-0.30400000000000005</v>
      </c>
    </row>
    <row r="54" spans="2:5" ht="12.75">
      <c r="B54" s="6">
        <v>41812</v>
      </c>
      <c r="C54" s="9">
        <v>-0.390625</v>
      </c>
      <c r="D54" s="9">
        <v>-0.13043478260869568</v>
      </c>
      <c r="E54" s="9">
        <v>-0.32183908045977017</v>
      </c>
    </row>
    <row r="55" spans="2:5" ht="12.75">
      <c r="B55" s="6">
        <v>41813</v>
      </c>
      <c r="C55" s="9">
        <v>2.6923076923076925</v>
      </c>
      <c r="D55" s="9">
        <v>2.6</v>
      </c>
      <c r="E55" s="9">
        <v>2.6610169491525424</v>
      </c>
    </row>
    <row r="56" spans="2:5" ht="12.75">
      <c r="B56" s="6">
        <v>41814</v>
      </c>
      <c r="C56" s="9">
        <v>-0.39583333333333337</v>
      </c>
      <c r="D56" s="9">
        <v>-0.2222222222222222</v>
      </c>
      <c r="E56" s="9">
        <v>-0.3379629629629629</v>
      </c>
    </row>
    <row r="57" spans="2:5" ht="12.75">
      <c r="B57" s="6">
        <v>41815</v>
      </c>
      <c r="C57" s="9">
        <v>0</v>
      </c>
      <c r="D57" s="9">
        <v>0.375</v>
      </c>
      <c r="E57" s="9">
        <v>0.14685314685314688</v>
      </c>
    </row>
    <row r="58" spans="2:7" ht="12.75">
      <c r="B58" s="6">
        <v>41816</v>
      </c>
      <c r="C58" s="9">
        <v>0.1839080459770115</v>
      </c>
      <c r="D58" s="9">
        <v>-0.2857142857142857</v>
      </c>
      <c r="E58" s="9">
        <v>-0.03658536585365857</v>
      </c>
      <c r="G58" s="9"/>
    </row>
    <row r="59" spans="2:5" ht="12.75">
      <c r="B59" s="6">
        <v>41817</v>
      </c>
      <c r="C59" s="9">
        <v>-0.3495145631067961</v>
      </c>
      <c r="D59" s="9">
        <v>-0.09090909090909094</v>
      </c>
      <c r="E59" s="9">
        <v>-0.259493670886076</v>
      </c>
    </row>
    <row r="60" spans="2:5" ht="12.75">
      <c r="B60" s="6">
        <v>41818</v>
      </c>
      <c r="C60" s="9">
        <v>-0.4776119402985075</v>
      </c>
      <c r="D60" s="9">
        <v>-0.7</v>
      </c>
      <c r="E60" s="9">
        <v>-0.5726495726495726</v>
      </c>
    </row>
    <row r="61" spans="2:5" ht="12.75">
      <c r="B61" s="6">
        <v>41819</v>
      </c>
      <c r="C61" s="9">
        <v>-0.2571428571428571</v>
      </c>
      <c r="D61" s="9">
        <v>0.6000000000000001</v>
      </c>
      <c r="E61" s="9">
        <v>0</v>
      </c>
    </row>
    <row r="62" spans="2:5" ht="12.75">
      <c r="B62" s="6">
        <v>41820</v>
      </c>
      <c r="C62" s="9">
        <v>1.9615384615384617</v>
      </c>
      <c r="D62" s="9">
        <v>2.5416666666666665</v>
      </c>
      <c r="E62" s="9">
        <v>2.24</v>
      </c>
    </row>
    <row r="63" spans="2:5" ht="12.75">
      <c r="B63" s="6">
        <v>41821</v>
      </c>
      <c r="C63" s="9">
        <v>0.2857142857142858</v>
      </c>
      <c r="D63" s="9">
        <v>-0.24705882352941178</v>
      </c>
      <c r="E63" s="9">
        <v>0.006172839506172867</v>
      </c>
    </row>
    <row r="64" spans="2:5" ht="12.75">
      <c r="B64" s="6">
        <v>41822</v>
      </c>
      <c r="C64" s="9">
        <v>-0.7171717171717171</v>
      </c>
      <c r="D64" s="9">
        <v>0.015625</v>
      </c>
      <c r="E64" s="9">
        <v>-0.42944785276073616</v>
      </c>
    </row>
    <row r="65" spans="2:5" ht="12.75">
      <c r="B65" s="6">
        <v>41823</v>
      </c>
      <c r="C65" s="9">
        <v>0.1785714285714286</v>
      </c>
      <c r="D65" s="9">
        <v>0.3999999999999999</v>
      </c>
      <c r="E65" s="9">
        <v>0.33333333333333326</v>
      </c>
    </row>
    <row r="66" spans="2:5" ht="12.75">
      <c r="B66" s="6">
        <v>41824</v>
      </c>
      <c r="C66" s="9">
        <v>0.33333333333333326</v>
      </c>
      <c r="D66" s="9">
        <v>-0.19780219780219777</v>
      </c>
      <c r="E66" s="9">
        <v>-0.056451612903225756</v>
      </c>
    </row>
    <row r="67" spans="2:5" ht="12.75">
      <c r="B67" s="6">
        <v>41825</v>
      </c>
      <c r="C67" s="9">
        <v>-0.20454545454545459</v>
      </c>
      <c r="D67" s="9">
        <v>-0.7945205479452055</v>
      </c>
      <c r="E67" s="9">
        <v>-0.5726495726495726</v>
      </c>
    </row>
    <row r="68" spans="2:5" ht="12.75">
      <c r="B68" s="6">
        <v>41826</v>
      </c>
      <c r="C68" s="9">
        <v>-0.37142857142857144</v>
      </c>
      <c r="D68" s="9">
        <v>0.1333333333333333</v>
      </c>
      <c r="E68" s="9">
        <v>-0.21999999999999997</v>
      </c>
    </row>
    <row r="69" spans="2:5" ht="12.75">
      <c r="B69" s="6">
        <v>41827</v>
      </c>
      <c r="C69" s="9">
        <v>2.4545454545454546</v>
      </c>
      <c r="D69" s="9">
        <v>3.4705882352941178</v>
      </c>
      <c r="E69" s="9">
        <v>2.8974358974358974</v>
      </c>
    </row>
    <row r="70" spans="2:5" ht="12.75">
      <c r="B70" s="6">
        <v>41828</v>
      </c>
      <c r="C70" s="9">
        <v>0.013157894736842035</v>
      </c>
      <c r="D70" s="9">
        <v>-0.07894736842105265</v>
      </c>
      <c r="E70" s="9">
        <v>-0.03289473684210531</v>
      </c>
    </row>
    <row r="71" spans="2:5" ht="12.75">
      <c r="B71" s="6">
        <v>41829</v>
      </c>
      <c r="C71" s="9">
        <v>0.10389610389610393</v>
      </c>
      <c r="D71" s="9">
        <v>-0.014285714285714235</v>
      </c>
      <c r="E71" s="9">
        <v>0.04761904761904767</v>
      </c>
    </row>
    <row r="72" spans="2:5" ht="12.75">
      <c r="B72" s="6">
        <v>41830</v>
      </c>
      <c r="C72" s="9">
        <v>0.05882352941176472</v>
      </c>
      <c r="D72" s="9">
        <v>0.2028985507246377</v>
      </c>
      <c r="E72" s="9">
        <v>0.12337662337662336</v>
      </c>
    </row>
    <row r="73" spans="2:5" ht="12.75">
      <c r="B73" s="6">
        <v>41831</v>
      </c>
      <c r="C73" s="9">
        <v>-0.19999999999999996</v>
      </c>
      <c r="D73" s="9">
        <v>-0.22891566265060237</v>
      </c>
      <c r="E73" s="9">
        <v>-0.21387283236994215</v>
      </c>
    </row>
    <row r="74" spans="2:5" ht="12.75">
      <c r="B74" s="6">
        <v>41832</v>
      </c>
      <c r="C74" s="9">
        <v>-0.20833333333333337</v>
      </c>
      <c r="D74" s="9">
        <v>-0.5625</v>
      </c>
      <c r="E74" s="9">
        <v>-0.375</v>
      </c>
    </row>
    <row r="75" spans="2:5" ht="12.75">
      <c r="B75" s="6">
        <v>41833</v>
      </c>
      <c r="C75" s="9">
        <v>-0.33333333333333337</v>
      </c>
      <c r="D75" s="9">
        <v>-0.5357142857142857</v>
      </c>
      <c r="E75" s="9">
        <v>-0.4</v>
      </c>
    </row>
    <row r="76" spans="2:5" ht="12.75">
      <c r="B76" s="6">
        <v>41834</v>
      </c>
      <c r="C76" s="9">
        <v>1.6578947368421053</v>
      </c>
      <c r="D76" s="9">
        <v>8.76923076923077</v>
      </c>
      <c r="E76" s="9">
        <v>3.4705882352941178</v>
      </c>
    </row>
    <row r="77" spans="2:5" ht="12.75">
      <c r="B77" s="6">
        <v>41835</v>
      </c>
      <c r="C77" s="9">
        <v>0.00990099009900991</v>
      </c>
      <c r="D77" s="9">
        <v>0</v>
      </c>
      <c r="E77" s="9">
        <v>0.004385964912280604</v>
      </c>
    </row>
    <row r="78" spans="2:5" ht="12.75">
      <c r="B78" s="6">
        <v>41836</v>
      </c>
      <c r="C78" s="9">
        <v>-0.303921568627451</v>
      </c>
      <c r="D78" s="9">
        <v>-0.25196850393700787</v>
      </c>
      <c r="E78" s="9">
        <v>-0.27510917030567683</v>
      </c>
    </row>
    <row r="79" spans="2:5" ht="12.75">
      <c r="B79" s="6">
        <v>41837</v>
      </c>
      <c r="C79" s="9">
        <v>0.15492957746478875</v>
      </c>
      <c r="D79" s="9">
        <v>0.5157894736842106</v>
      </c>
      <c r="E79" s="9">
        <v>0.3614457831325302</v>
      </c>
    </row>
    <row r="80" spans="2:5" ht="12.75">
      <c r="B80" s="6">
        <v>41838</v>
      </c>
      <c r="C80" s="9">
        <v>-0.012195121951219523</v>
      </c>
      <c r="D80" s="9">
        <v>-0.2222222222222222</v>
      </c>
      <c r="E80" s="9">
        <v>-0.14601769911504425</v>
      </c>
    </row>
    <row r="81" spans="2:5" ht="12.75">
      <c r="B81" s="6">
        <v>41839</v>
      </c>
      <c r="C81" s="9">
        <v>-0.41975308641975306</v>
      </c>
      <c r="D81" s="9">
        <v>-0.6964285714285714</v>
      </c>
      <c r="E81" s="9">
        <v>-0.5803108808290156</v>
      </c>
    </row>
    <row r="82" spans="2:5" ht="12.75">
      <c r="B82" s="6">
        <v>41840</v>
      </c>
      <c r="C82" s="9">
        <v>-0.19148936170212771</v>
      </c>
      <c r="D82" s="9">
        <v>-0.5</v>
      </c>
      <c r="E82" s="9">
        <v>-0.32098765432098764</v>
      </c>
    </row>
    <row r="83" spans="2:5" ht="12.75">
      <c r="B83" s="6">
        <v>41841</v>
      </c>
      <c r="C83" s="9">
        <v>0.868421052631579</v>
      </c>
      <c r="D83" s="9">
        <v>5.117647058823529</v>
      </c>
      <c r="E83" s="9">
        <v>2.1818181818181817</v>
      </c>
    </row>
    <row r="84" spans="2:5" ht="12.75">
      <c r="B84" s="6">
        <v>41842</v>
      </c>
      <c r="C84" s="9">
        <v>0.6619718309859155</v>
      </c>
      <c r="D84" s="9">
        <v>-0.04807692307692313</v>
      </c>
      <c r="E84" s="9">
        <v>0.24</v>
      </c>
    </row>
    <row r="85" spans="2:5" ht="12.75">
      <c r="B85" s="6">
        <v>41843</v>
      </c>
      <c r="C85" s="9">
        <v>-0.4576271186440678</v>
      </c>
      <c r="D85" s="9">
        <v>0.2525252525252526</v>
      </c>
      <c r="E85" s="9">
        <v>-0.13364055299539168</v>
      </c>
    </row>
    <row r="86" spans="2:5" ht="12.75">
      <c r="B86" s="6">
        <v>41844</v>
      </c>
      <c r="C86" s="9">
        <v>0.40625</v>
      </c>
      <c r="D86" s="9">
        <v>-0.3145161290322581</v>
      </c>
      <c r="E86" s="9">
        <v>-0.06914893617021278</v>
      </c>
    </row>
    <row r="87" spans="2:5" ht="12.75">
      <c r="B87" s="6">
        <v>41845</v>
      </c>
      <c r="C87" s="9">
        <v>-0.2666666666666667</v>
      </c>
      <c r="D87" s="9">
        <v>0.11764705882352944</v>
      </c>
      <c r="E87" s="9">
        <v>-0.07999999999999996</v>
      </c>
    </row>
    <row r="88" spans="2:5" ht="12.75">
      <c r="B88" s="4"/>
      <c r="C88" s="9"/>
      <c r="D88" s="9"/>
      <c r="E88" s="9"/>
    </row>
  </sheetData>
  <sheetProtection/>
  <printOptions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workbookViewId="0" topLeftCell="A64">
      <selection activeCell="L80" sqref="K80:L80"/>
    </sheetView>
  </sheetViews>
  <sheetFormatPr defaultColWidth="8.8515625" defaultRowHeight="15"/>
  <cols>
    <col min="1" max="1" width="45.421875" style="0" bestFit="1" customWidth="1"/>
    <col min="2" max="4" width="8.8515625" style="0" customWidth="1"/>
    <col min="5" max="5" width="12.421875" style="0" bestFit="1" customWidth="1"/>
  </cols>
  <sheetData>
    <row r="1" ht="12.75">
      <c r="E1" s="13"/>
    </row>
    <row r="2" ht="12.75">
      <c r="E2" s="13"/>
    </row>
    <row r="3" spans="1:5" ht="12.75">
      <c r="A3" s="74" t="s">
        <v>86</v>
      </c>
      <c r="B3" s="74"/>
      <c r="C3" s="74"/>
      <c r="D3" s="74"/>
      <c r="E3" s="74"/>
    </row>
    <row r="4" spans="1:5" ht="12.75">
      <c r="A4" s="8"/>
      <c r="B4" s="8"/>
      <c r="C4" s="8"/>
      <c r="D4" s="8"/>
      <c r="E4" s="10"/>
    </row>
    <row r="5" spans="1:5" ht="12.75">
      <c r="A5" s="8" t="s">
        <v>87</v>
      </c>
      <c r="B5" s="8" t="s">
        <v>78</v>
      </c>
      <c r="C5" s="8" t="s">
        <v>79</v>
      </c>
      <c r="D5" s="8" t="s">
        <v>75</v>
      </c>
      <c r="E5" s="10" t="s">
        <v>80</v>
      </c>
    </row>
    <row r="6" spans="1:5" ht="12.75">
      <c r="A6" s="8"/>
      <c r="B6" s="8"/>
      <c r="C6" s="8"/>
      <c r="D6" s="8"/>
      <c r="E6" s="10"/>
    </row>
    <row r="7" spans="1:7" ht="13.5">
      <c r="A7" s="14" t="s">
        <v>88</v>
      </c>
      <c r="B7" s="51">
        <v>325</v>
      </c>
      <c r="C7" s="51">
        <v>392</v>
      </c>
      <c r="D7" s="51">
        <v>717</v>
      </c>
      <c r="E7" s="15">
        <f>D7/$D$59</f>
        <v>0.051405219386291945</v>
      </c>
      <c r="G7" s="9"/>
    </row>
    <row r="8" spans="1:7" ht="12.75">
      <c r="A8" s="8" t="s">
        <v>66</v>
      </c>
      <c r="B8" s="39">
        <v>17</v>
      </c>
      <c r="C8" s="39">
        <v>21</v>
      </c>
      <c r="D8" s="39">
        <v>38</v>
      </c>
      <c r="E8" s="15">
        <f aca="true" t="shared" si="0" ref="E8:E60">D8/$D$59</f>
        <v>0.0027244049326068252</v>
      </c>
      <c r="G8" s="9"/>
    </row>
    <row r="9" spans="1:7" ht="12.75">
      <c r="A9" s="8" t="s">
        <v>23</v>
      </c>
      <c r="B9" s="39">
        <v>236</v>
      </c>
      <c r="C9" s="39">
        <v>278</v>
      </c>
      <c r="D9" s="39">
        <v>514</v>
      </c>
      <c r="E9" s="15">
        <f t="shared" si="0"/>
        <v>0.03685116145683969</v>
      </c>
      <c r="G9" s="9"/>
    </row>
    <row r="10" spans="1:7" ht="12.75">
      <c r="A10" s="8" t="s">
        <v>53</v>
      </c>
      <c r="B10" s="39">
        <v>3</v>
      </c>
      <c r="C10" s="39">
        <v>8</v>
      </c>
      <c r="D10" s="39">
        <v>11</v>
      </c>
      <c r="E10" s="15">
        <f t="shared" si="0"/>
        <v>0.0007886435331230284</v>
      </c>
      <c r="G10" s="9"/>
    </row>
    <row r="11" spans="1:7" ht="12.75">
      <c r="A11" s="8" t="s">
        <v>11</v>
      </c>
      <c r="B11" s="39">
        <v>39</v>
      </c>
      <c r="C11" s="39">
        <v>36</v>
      </c>
      <c r="D11" s="39">
        <v>75</v>
      </c>
      <c r="E11" s="15">
        <f t="shared" si="0"/>
        <v>0.005377114998566103</v>
      </c>
      <c r="G11" s="9"/>
    </row>
    <row r="12" spans="1:7" ht="12.75">
      <c r="A12" s="8" t="s">
        <v>46</v>
      </c>
      <c r="B12" s="39">
        <v>30</v>
      </c>
      <c r="C12" s="39">
        <v>49</v>
      </c>
      <c r="D12" s="39">
        <v>79</v>
      </c>
      <c r="E12" s="15">
        <f t="shared" si="0"/>
        <v>0.005663894465156295</v>
      </c>
      <c r="G12" s="9"/>
    </row>
    <row r="13" spans="1:7" ht="13.5">
      <c r="A13" s="14" t="s">
        <v>89</v>
      </c>
      <c r="B13" s="51">
        <v>163</v>
      </c>
      <c r="C13" s="51">
        <v>219</v>
      </c>
      <c r="D13" s="51">
        <v>382</v>
      </c>
      <c r="E13" s="15">
        <f t="shared" si="0"/>
        <v>0.02738743905936335</v>
      </c>
      <c r="G13" s="9"/>
    </row>
    <row r="14" spans="1:7" ht="12.75">
      <c r="A14" s="8" t="s">
        <v>33</v>
      </c>
      <c r="B14" s="39">
        <v>114</v>
      </c>
      <c r="C14" s="39">
        <v>140</v>
      </c>
      <c r="D14" s="39">
        <v>254</v>
      </c>
      <c r="E14" s="15">
        <f t="shared" si="0"/>
        <v>0.0182104961284772</v>
      </c>
      <c r="G14" s="9"/>
    </row>
    <row r="15" spans="1:7" ht="12.75">
      <c r="A15" s="8" t="s">
        <v>57</v>
      </c>
      <c r="B15" s="39">
        <v>5</v>
      </c>
      <c r="C15" s="39">
        <v>3</v>
      </c>
      <c r="D15" s="39">
        <v>8</v>
      </c>
      <c r="E15" s="15">
        <f t="shared" si="0"/>
        <v>0.0005735589331803843</v>
      </c>
      <c r="G15" s="9"/>
    </row>
    <row r="16" spans="1:7" ht="12.75">
      <c r="A16" s="8" t="s">
        <v>56</v>
      </c>
      <c r="B16" s="39">
        <v>25</v>
      </c>
      <c r="C16" s="39">
        <v>32</v>
      </c>
      <c r="D16" s="39">
        <v>57</v>
      </c>
      <c r="E16" s="15">
        <f t="shared" si="0"/>
        <v>0.004086607398910238</v>
      </c>
      <c r="G16" s="9"/>
    </row>
    <row r="17" spans="1:7" ht="12.75">
      <c r="A17" s="8" t="s">
        <v>31</v>
      </c>
      <c r="B17" s="39">
        <v>19</v>
      </c>
      <c r="C17" s="39">
        <v>44</v>
      </c>
      <c r="D17" s="39">
        <v>63</v>
      </c>
      <c r="E17" s="15">
        <f t="shared" si="0"/>
        <v>0.004516776598795526</v>
      </c>
      <c r="G17" s="9"/>
    </row>
    <row r="18" spans="1:7" ht="13.5">
      <c r="A18" s="14" t="s">
        <v>90</v>
      </c>
      <c r="B18" s="51">
        <v>501</v>
      </c>
      <c r="C18" s="51">
        <v>641</v>
      </c>
      <c r="D18" s="51">
        <v>1142</v>
      </c>
      <c r="E18" s="15">
        <f t="shared" si="0"/>
        <v>0.08187553771149986</v>
      </c>
      <c r="G18" s="9"/>
    </row>
    <row r="19" spans="1:7" ht="12.75">
      <c r="A19" s="8" t="s">
        <v>26</v>
      </c>
      <c r="B19" s="39">
        <v>100</v>
      </c>
      <c r="C19" s="39">
        <v>140</v>
      </c>
      <c r="D19" s="39">
        <v>240</v>
      </c>
      <c r="E19" s="15">
        <f t="shared" si="0"/>
        <v>0.01720676799541153</v>
      </c>
      <c r="G19" s="9"/>
    </row>
    <row r="20" spans="1:7" ht="12.75">
      <c r="A20" s="8" t="s">
        <v>44</v>
      </c>
      <c r="B20" s="39">
        <v>31</v>
      </c>
      <c r="C20" s="39">
        <v>44</v>
      </c>
      <c r="D20" s="39">
        <v>75</v>
      </c>
      <c r="E20" s="15">
        <f t="shared" si="0"/>
        <v>0.005377114998566103</v>
      </c>
      <c r="G20" s="9"/>
    </row>
    <row r="21" spans="1:7" ht="12.75">
      <c r="A21" s="8" t="s">
        <v>55</v>
      </c>
      <c r="B21" s="39">
        <v>38</v>
      </c>
      <c r="C21" s="39">
        <v>48</v>
      </c>
      <c r="D21" s="39">
        <v>86</v>
      </c>
      <c r="E21" s="15">
        <f t="shared" si="0"/>
        <v>0.0061657585316891314</v>
      </c>
      <c r="G21" s="9"/>
    </row>
    <row r="22" spans="1:7" ht="12.75">
      <c r="A22" s="8" t="s">
        <v>42</v>
      </c>
      <c r="B22" s="39">
        <v>176</v>
      </c>
      <c r="C22" s="39">
        <v>209</v>
      </c>
      <c r="D22" s="39">
        <v>385</v>
      </c>
      <c r="E22" s="15">
        <f t="shared" si="0"/>
        <v>0.027602523659305992</v>
      </c>
      <c r="G22" s="9"/>
    </row>
    <row r="23" spans="1:7" ht="12.75">
      <c r="A23" s="8" t="s">
        <v>18</v>
      </c>
      <c r="B23" s="39">
        <v>66</v>
      </c>
      <c r="C23" s="39">
        <v>83</v>
      </c>
      <c r="D23" s="39">
        <v>149</v>
      </c>
      <c r="E23" s="15">
        <f t="shared" si="0"/>
        <v>0.010682535130484658</v>
      </c>
      <c r="G23" s="9"/>
    </row>
    <row r="24" spans="1:7" ht="12.75">
      <c r="A24" s="8" t="s">
        <v>45</v>
      </c>
      <c r="B24" s="39">
        <v>35</v>
      </c>
      <c r="C24" s="39">
        <v>50</v>
      </c>
      <c r="D24" s="39">
        <v>85</v>
      </c>
      <c r="E24" s="15">
        <f t="shared" si="0"/>
        <v>0.006094063665041583</v>
      </c>
      <c r="G24" s="9"/>
    </row>
    <row r="25" spans="1:7" ht="12.75">
      <c r="A25" s="8" t="s">
        <v>62</v>
      </c>
      <c r="B25" s="39">
        <v>38</v>
      </c>
      <c r="C25" s="39">
        <v>43</v>
      </c>
      <c r="D25" s="39">
        <v>81</v>
      </c>
      <c r="E25" s="15">
        <f t="shared" si="0"/>
        <v>0.005807284198451391</v>
      </c>
      <c r="G25" s="9"/>
    </row>
    <row r="26" spans="1:7" ht="12.75">
      <c r="A26" s="8" t="s">
        <v>28</v>
      </c>
      <c r="B26" s="39">
        <v>17</v>
      </c>
      <c r="C26" s="39">
        <v>24</v>
      </c>
      <c r="D26" s="39">
        <v>41</v>
      </c>
      <c r="E26" s="15">
        <f t="shared" si="0"/>
        <v>0.0029394895325494694</v>
      </c>
      <c r="G26" s="9"/>
    </row>
    <row r="27" spans="1:7" ht="13.5">
      <c r="A27" s="14" t="s">
        <v>91</v>
      </c>
      <c r="B27" s="51">
        <v>4301</v>
      </c>
      <c r="C27" s="51">
        <v>5654</v>
      </c>
      <c r="D27" s="51">
        <v>9955</v>
      </c>
      <c r="E27" s="15">
        <f t="shared" si="0"/>
        <v>0.7137223974763407</v>
      </c>
      <c r="G27" s="9"/>
    </row>
    <row r="28" spans="1:7" ht="12.75">
      <c r="A28" s="8" t="s">
        <v>40</v>
      </c>
      <c r="B28" s="39">
        <v>305</v>
      </c>
      <c r="C28" s="39">
        <v>477</v>
      </c>
      <c r="D28" s="39">
        <v>782</v>
      </c>
      <c r="E28" s="15">
        <f t="shared" si="0"/>
        <v>0.056065385718382564</v>
      </c>
      <c r="G28" s="9"/>
    </row>
    <row r="29" spans="1:7" ht="12.75">
      <c r="A29" s="8" t="s">
        <v>9</v>
      </c>
      <c r="B29" s="39">
        <v>151</v>
      </c>
      <c r="C29" s="39">
        <v>220</v>
      </c>
      <c r="D29" s="39">
        <v>371</v>
      </c>
      <c r="E29" s="15">
        <f t="shared" si="0"/>
        <v>0.02659879552624032</v>
      </c>
      <c r="G29" s="9"/>
    </row>
    <row r="30" spans="1:7" ht="12.75">
      <c r="A30" s="8" t="s">
        <v>35</v>
      </c>
      <c r="B30" s="39">
        <v>139</v>
      </c>
      <c r="C30" s="39">
        <v>188</v>
      </c>
      <c r="D30" s="39">
        <v>327</v>
      </c>
      <c r="E30" s="15">
        <f t="shared" si="0"/>
        <v>0.02344422139374821</v>
      </c>
      <c r="G30" s="9"/>
    </row>
    <row r="31" spans="1:7" ht="12.75">
      <c r="A31" s="8" t="s">
        <v>16</v>
      </c>
      <c r="B31" s="39">
        <v>541</v>
      </c>
      <c r="C31" s="39">
        <v>681</v>
      </c>
      <c r="D31" s="39">
        <v>1222</v>
      </c>
      <c r="E31" s="15">
        <f t="shared" si="0"/>
        <v>0.0876111270433037</v>
      </c>
      <c r="G31" s="9"/>
    </row>
    <row r="32" spans="1:7" ht="12.75">
      <c r="A32" s="8" t="s">
        <v>39</v>
      </c>
      <c r="B32" s="39">
        <v>40</v>
      </c>
      <c r="C32" s="39">
        <v>34</v>
      </c>
      <c r="D32" s="39">
        <v>74</v>
      </c>
      <c r="E32" s="15">
        <f t="shared" si="0"/>
        <v>0.005305420131918555</v>
      </c>
      <c r="G32" s="9"/>
    </row>
    <row r="33" spans="1:7" ht="12.75">
      <c r="A33" s="8" t="s">
        <v>41</v>
      </c>
      <c r="B33" s="39">
        <v>108</v>
      </c>
      <c r="C33" s="39">
        <v>120</v>
      </c>
      <c r="D33" s="39">
        <v>228</v>
      </c>
      <c r="E33" s="15">
        <f t="shared" si="0"/>
        <v>0.016346429595640952</v>
      </c>
      <c r="G33" s="9"/>
    </row>
    <row r="34" spans="1:7" ht="12.75">
      <c r="A34" s="8" t="s">
        <v>13</v>
      </c>
      <c r="B34" s="39">
        <v>607</v>
      </c>
      <c r="C34" s="39">
        <v>770</v>
      </c>
      <c r="D34" s="39">
        <v>1377</v>
      </c>
      <c r="E34" s="15">
        <f t="shared" si="0"/>
        <v>0.09872383137367365</v>
      </c>
      <c r="G34" s="9"/>
    </row>
    <row r="35" spans="1:7" ht="12.75">
      <c r="A35" s="8" t="s">
        <v>8</v>
      </c>
      <c r="B35" s="39">
        <v>624</v>
      </c>
      <c r="C35" s="39">
        <v>873</v>
      </c>
      <c r="D35" s="39">
        <v>1497</v>
      </c>
      <c r="E35" s="15">
        <f t="shared" si="0"/>
        <v>0.1073272153713794</v>
      </c>
      <c r="G35" s="9"/>
    </row>
    <row r="36" spans="1:7" ht="12.75">
      <c r="A36" s="8" t="s">
        <v>15</v>
      </c>
      <c r="B36" s="39">
        <v>732</v>
      </c>
      <c r="C36" s="39">
        <v>903</v>
      </c>
      <c r="D36" s="39">
        <v>1635</v>
      </c>
      <c r="E36" s="15">
        <f t="shared" si="0"/>
        <v>0.11722110696874104</v>
      </c>
      <c r="G36" s="9"/>
    </row>
    <row r="37" spans="1:7" ht="12.75">
      <c r="A37" s="8" t="s">
        <v>32</v>
      </c>
      <c r="B37" s="39">
        <v>120</v>
      </c>
      <c r="C37" s="39">
        <v>192</v>
      </c>
      <c r="D37" s="39">
        <v>312</v>
      </c>
      <c r="E37" s="15">
        <f t="shared" si="0"/>
        <v>0.022368798394034987</v>
      </c>
      <c r="G37" s="9"/>
    </row>
    <row r="38" spans="1:7" ht="12.75">
      <c r="A38" s="8" t="s">
        <v>21</v>
      </c>
      <c r="B38" s="39">
        <v>79</v>
      </c>
      <c r="C38" s="39">
        <v>101</v>
      </c>
      <c r="D38" s="39">
        <v>180</v>
      </c>
      <c r="E38" s="15">
        <f t="shared" si="0"/>
        <v>0.012905075996558647</v>
      </c>
      <c r="G38" s="9"/>
    </row>
    <row r="39" spans="1:7" ht="12.75">
      <c r="A39" s="8" t="s">
        <v>5</v>
      </c>
      <c r="B39" s="39">
        <v>338</v>
      </c>
      <c r="C39" s="39">
        <v>424</v>
      </c>
      <c r="D39" s="39">
        <v>762</v>
      </c>
      <c r="E39" s="15">
        <f t="shared" si="0"/>
        <v>0.0546314883854316</v>
      </c>
      <c r="G39" s="9"/>
    </row>
    <row r="40" spans="1:7" ht="12.75">
      <c r="A40" s="8" t="s">
        <v>2</v>
      </c>
      <c r="B40" s="39">
        <v>95</v>
      </c>
      <c r="C40" s="39">
        <v>143</v>
      </c>
      <c r="D40" s="39">
        <v>238</v>
      </c>
      <c r="E40" s="15">
        <f t="shared" si="0"/>
        <v>0.017063378262116433</v>
      </c>
      <c r="G40" s="9"/>
    </row>
    <row r="41" spans="1:7" ht="12.75">
      <c r="A41" s="8" t="s">
        <v>38</v>
      </c>
      <c r="B41" s="39">
        <v>173</v>
      </c>
      <c r="C41" s="39">
        <v>236</v>
      </c>
      <c r="D41" s="39">
        <v>409</v>
      </c>
      <c r="E41" s="15">
        <f t="shared" si="0"/>
        <v>0.029323200458847145</v>
      </c>
      <c r="G41" s="9"/>
    </row>
    <row r="42" spans="1:7" ht="12.75">
      <c r="A42" s="8" t="s">
        <v>14</v>
      </c>
      <c r="B42" s="39">
        <v>139</v>
      </c>
      <c r="C42" s="39">
        <v>153</v>
      </c>
      <c r="D42" s="39">
        <v>292</v>
      </c>
      <c r="E42" s="15">
        <f t="shared" si="0"/>
        <v>0.020934901061084026</v>
      </c>
      <c r="G42" s="9"/>
    </row>
    <row r="43" spans="1:7" ht="12.75">
      <c r="A43" s="8" t="s">
        <v>52</v>
      </c>
      <c r="B43" s="39">
        <v>20</v>
      </c>
      <c r="C43" s="39">
        <v>17</v>
      </c>
      <c r="D43" s="39">
        <v>37</v>
      </c>
      <c r="E43" s="15">
        <f t="shared" si="0"/>
        <v>0.0026527100659592775</v>
      </c>
      <c r="G43" s="9"/>
    </row>
    <row r="44" spans="1:7" ht="12.75">
      <c r="A44" s="8" t="s">
        <v>19</v>
      </c>
      <c r="B44" s="39">
        <v>90</v>
      </c>
      <c r="C44" s="39">
        <v>122</v>
      </c>
      <c r="D44" s="39">
        <v>212</v>
      </c>
      <c r="E44" s="15">
        <f t="shared" si="0"/>
        <v>0.015199311729280183</v>
      </c>
      <c r="G44" s="9"/>
    </row>
    <row r="45" spans="1:7" ht="13.5">
      <c r="A45" s="14" t="s">
        <v>92</v>
      </c>
      <c r="B45" s="51">
        <v>779</v>
      </c>
      <c r="C45" s="51">
        <v>973</v>
      </c>
      <c r="D45" s="51">
        <v>1752</v>
      </c>
      <c r="E45" s="15">
        <f t="shared" si="0"/>
        <v>0.12560940636650417</v>
      </c>
      <c r="G45" s="9"/>
    </row>
    <row r="46" spans="1:7" ht="12.75">
      <c r="A46" s="8" t="s">
        <v>37</v>
      </c>
      <c r="B46" s="39">
        <v>25</v>
      </c>
      <c r="C46" s="39">
        <v>37</v>
      </c>
      <c r="D46" s="39">
        <v>62</v>
      </c>
      <c r="E46" s="15">
        <f t="shared" si="0"/>
        <v>0.0044450817321479786</v>
      </c>
      <c r="G46" s="9"/>
    </row>
    <row r="47" spans="1:7" ht="12.75">
      <c r="A47" s="8" t="s">
        <v>22</v>
      </c>
      <c r="B47" s="39">
        <v>75</v>
      </c>
      <c r="C47" s="39">
        <v>128</v>
      </c>
      <c r="D47" s="39">
        <v>203</v>
      </c>
      <c r="E47" s="15">
        <f t="shared" si="0"/>
        <v>0.014554057929452252</v>
      </c>
      <c r="G47" s="9"/>
    </row>
    <row r="48" spans="1:7" ht="12.75">
      <c r="A48" s="8" t="s">
        <v>24</v>
      </c>
      <c r="B48" s="39">
        <v>59</v>
      </c>
      <c r="C48" s="39">
        <v>85</v>
      </c>
      <c r="D48" s="39">
        <v>144</v>
      </c>
      <c r="E48" s="15">
        <f t="shared" si="0"/>
        <v>0.010324060797246917</v>
      </c>
      <c r="G48" s="9"/>
    </row>
    <row r="49" spans="1:7" ht="12.75">
      <c r="A49" s="8" t="s">
        <v>60</v>
      </c>
      <c r="B49" s="39">
        <v>65</v>
      </c>
      <c r="C49" s="39">
        <v>81</v>
      </c>
      <c r="D49" s="39">
        <v>146</v>
      </c>
      <c r="E49" s="15">
        <f t="shared" si="0"/>
        <v>0.010467450530542013</v>
      </c>
      <c r="G49" s="9"/>
    </row>
    <row r="50" spans="1:7" ht="12.75">
      <c r="A50" s="8" t="s">
        <v>7</v>
      </c>
      <c r="B50" s="39">
        <v>141</v>
      </c>
      <c r="C50" s="39">
        <v>156</v>
      </c>
      <c r="D50" s="39">
        <v>297</v>
      </c>
      <c r="E50" s="15">
        <f t="shared" si="0"/>
        <v>0.021293375394321766</v>
      </c>
      <c r="G50" s="9"/>
    </row>
    <row r="51" spans="1:7" ht="12.75">
      <c r="A51" s="8" t="s">
        <v>25</v>
      </c>
      <c r="B51" s="39">
        <v>23</v>
      </c>
      <c r="C51" s="39">
        <v>28</v>
      </c>
      <c r="D51" s="39">
        <v>51</v>
      </c>
      <c r="E51" s="15">
        <f t="shared" si="0"/>
        <v>0.00365643819902495</v>
      </c>
      <c r="G51" s="9"/>
    </row>
    <row r="52" spans="1:7" ht="12.75">
      <c r="A52" s="8" t="s">
        <v>58</v>
      </c>
      <c r="B52" s="39">
        <v>10</v>
      </c>
      <c r="C52" s="39">
        <v>18</v>
      </c>
      <c r="D52" s="39">
        <v>28</v>
      </c>
      <c r="E52" s="15">
        <f t="shared" si="0"/>
        <v>0.002007456266131345</v>
      </c>
      <c r="G52" s="9"/>
    </row>
    <row r="53" spans="1:7" ht="12.75">
      <c r="A53" s="8" t="s">
        <v>20</v>
      </c>
      <c r="B53" s="39">
        <v>25</v>
      </c>
      <c r="C53" s="39">
        <v>31</v>
      </c>
      <c r="D53" s="39">
        <v>56</v>
      </c>
      <c r="E53" s="15">
        <f t="shared" si="0"/>
        <v>0.00401491253226269</v>
      </c>
      <c r="G53" s="9"/>
    </row>
    <row r="54" spans="1:7" ht="12.75">
      <c r="A54" s="8" t="s">
        <v>49</v>
      </c>
      <c r="B54" s="39">
        <v>205</v>
      </c>
      <c r="C54" s="39">
        <v>223</v>
      </c>
      <c r="D54" s="39">
        <v>428</v>
      </c>
      <c r="E54" s="15">
        <f t="shared" si="0"/>
        <v>0.03068540292515056</v>
      </c>
      <c r="G54" s="9"/>
    </row>
    <row r="55" spans="1:7" ht="12.75">
      <c r="A55" s="8" t="s">
        <v>59</v>
      </c>
      <c r="B55" s="39">
        <v>10</v>
      </c>
      <c r="C55" s="39">
        <v>19</v>
      </c>
      <c r="D55" s="39">
        <v>29</v>
      </c>
      <c r="E55" s="15">
        <f t="shared" si="0"/>
        <v>0.002079151132778893</v>
      </c>
      <c r="G55" s="9"/>
    </row>
    <row r="56" spans="1:7" ht="12.75">
      <c r="A56" s="8" t="s">
        <v>12</v>
      </c>
      <c r="B56" s="39">
        <v>128</v>
      </c>
      <c r="C56" s="39">
        <v>148</v>
      </c>
      <c r="D56" s="39">
        <v>276</v>
      </c>
      <c r="E56" s="15">
        <f t="shared" si="0"/>
        <v>0.019787783194723258</v>
      </c>
      <c r="G56" s="9"/>
    </row>
    <row r="57" spans="1:7" ht="12.75">
      <c r="A57" s="8" t="s">
        <v>64</v>
      </c>
      <c r="B57" s="39">
        <v>13</v>
      </c>
      <c r="C57" s="39">
        <v>19</v>
      </c>
      <c r="D57" s="39">
        <v>32</v>
      </c>
      <c r="E57" s="15">
        <f t="shared" si="0"/>
        <v>0.002294235732721537</v>
      </c>
      <c r="G57" s="9"/>
    </row>
    <row r="58" spans="1:7" ht="12.75">
      <c r="A58" s="8"/>
      <c r="B58" s="11"/>
      <c r="C58" s="11"/>
      <c r="D58" s="11"/>
      <c r="E58" s="15">
        <f t="shared" si="0"/>
        <v>0</v>
      </c>
      <c r="G58" s="9"/>
    </row>
    <row r="59" spans="1:7" ht="12.75">
      <c r="A59" s="8" t="s">
        <v>82</v>
      </c>
      <c r="B59" s="11">
        <f>SUM(B45,B27,B18,B13,B7)</f>
        <v>6069</v>
      </c>
      <c r="C59" s="11">
        <f>SUM(C45,C27,C18,C13,C7)</f>
        <v>7879</v>
      </c>
      <c r="D59" s="11">
        <f>SUM(D45,D27,D18,D13,D7)</f>
        <v>13948</v>
      </c>
      <c r="E59" s="15">
        <f t="shared" si="0"/>
        <v>1</v>
      </c>
      <c r="G59" s="9"/>
    </row>
    <row r="60" spans="1:5" ht="12.75">
      <c r="A60" s="8" t="s">
        <v>83</v>
      </c>
      <c r="B60" s="39">
        <v>3551</v>
      </c>
      <c r="C60" s="39">
        <v>4563</v>
      </c>
      <c r="D60" s="11">
        <f>B60+C60</f>
        <v>8114</v>
      </c>
      <c r="E60" s="15">
        <f t="shared" si="0"/>
        <v>0.5817321479782047</v>
      </c>
    </row>
    <row r="61" spans="1:5" ht="12.75">
      <c r="A61" s="8"/>
      <c r="B61" s="11"/>
      <c r="C61" s="11"/>
      <c r="D61" s="11"/>
      <c r="E61" s="10"/>
    </row>
    <row r="62" spans="1:5" ht="12.75">
      <c r="A62" s="8" t="s">
        <v>85</v>
      </c>
      <c r="B62" s="11">
        <f>B59+B60</f>
        <v>9620</v>
      </c>
      <c r="C62" s="11">
        <f>C59+C60</f>
        <v>12442</v>
      </c>
      <c r="D62" s="11">
        <f>D59+D60</f>
        <v>22062</v>
      </c>
      <c r="E62" s="22" t="s">
        <v>84</v>
      </c>
    </row>
    <row r="65" ht="13.5" thickBot="1"/>
    <row r="66" spans="1:5" ht="12.75">
      <c r="A66" s="71" t="s">
        <v>76</v>
      </c>
      <c r="B66" s="72"/>
      <c r="C66" s="72"/>
      <c r="D66" s="72"/>
      <c r="E66" s="73"/>
    </row>
    <row r="67" spans="1:5" ht="12.75">
      <c r="A67" s="8"/>
      <c r="B67" s="8"/>
      <c r="C67" s="8"/>
      <c r="D67" s="8"/>
      <c r="E67" s="10"/>
    </row>
    <row r="68" spans="1:5" ht="12.75">
      <c r="A68" s="8" t="s">
        <v>77</v>
      </c>
      <c r="B68" s="8" t="s">
        <v>78</v>
      </c>
      <c r="C68" s="8" t="s">
        <v>79</v>
      </c>
      <c r="D68" s="8" t="s">
        <v>75</v>
      </c>
      <c r="E68" s="10" t="s">
        <v>80</v>
      </c>
    </row>
    <row r="69" spans="1:5" ht="12.75">
      <c r="A69" s="8"/>
      <c r="B69" s="8"/>
      <c r="C69" s="8"/>
      <c r="D69" s="8"/>
      <c r="E69" s="10"/>
    </row>
    <row r="70" spans="1:5" ht="12.75">
      <c r="A70" s="8" t="s">
        <v>10</v>
      </c>
      <c r="B70" s="39">
        <v>325</v>
      </c>
      <c r="C70" s="39">
        <v>392</v>
      </c>
      <c r="D70" s="11">
        <f>B70+C70</f>
        <v>717</v>
      </c>
      <c r="E70" s="21">
        <f>D70/$D$76</f>
        <v>0.051405219386291945</v>
      </c>
    </row>
    <row r="71" spans="1:5" ht="12.75">
      <c r="A71" s="8" t="s">
        <v>30</v>
      </c>
      <c r="B71" s="39">
        <v>163</v>
      </c>
      <c r="C71" s="39">
        <v>219</v>
      </c>
      <c r="D71" s="11">
        <f>B71+C71</f>
        <v>382</v>
      </c>
      <c r="E71" s="21">
        <f>D71/$D$76</f>
        <v>0.02738743905936335</v>
      </c>
    </row>
    <row r="72" spans="1:5" ht="12.75">
      <c r="A72" s="8" t="s">
        <v>17</v>
      </c>
      <c r="B72" s="39">
        <v>501</v>
      </c>
      <c r="C72" s="39">
        <v>641</v>
      </c>
      <c r="D72" s="11">
        <f>B72+C72</f>
        <v>1142</v>
      </c>
      <c r="E72" s="21">
        <f>D72/$D$76</f>
        <v>0.08187553771149986</v>
      </c>
    </row>
    <row r="73" spans="1:5" ht="12.75">
      <c r="A73" s="8" t="s">
        <v>1</v>
      </c>
      <c r="B73" s="39">
        <v>4301</v>
      </c>
      <c r="C73" s="39">
        <v>5654</v>
      </c>
      <c r="D73" s="11">
        <f>B73+C73</f>
        <v>9955</v>
      </c>
      <c r="E73" s="21">
        <f>D73/$D$76</f>
        <v>0.7137223974763407</v>
      </c>
    </row>
    <row r="74" spans="1:5" ht="12.75">
      <c r="A74" s="8" t="s">
        <v>6</v>
      </c>
      <c r="B74" s="39">
        <v>779</v>
      </c>
      <c r="C74" s="39">
        <v>973</v>
      </c>
      <c r="D74" s="11">
        <f>B74+C74</f>
        <v>1752</v>
      </c>
      <c r="E74" s="21">
        <f>D74/$D$76</f>
        <v>0.12560940636650417</v>
      </c>
    </row>
    <row r="75" spans="1:5" ht="12.75">
      <c r="A75" s="8"/>
      <c r="B75" s="11"/>
      <c r="C75" s="11"/>
      <c r="D75" s="11"/>
      <c r="E75" s="12" t="s">
        <v>81</v>
      </c>
    </row>
    <row r="76" spans="1:5" ht="12.75">
      <c r="A76" s="8" t="s">
        <v>82</v>
      </c>
      <c r="B76" s="11">
        <f>SUM(B70:B74)</f>
        <v>6069</v>
      </c>
      <c r="C76" s="11">
        <f>SUM(C70:C74)</f>
        <v>7879</v>
      </c>
      <c r="D76" s="11">
        <f>B76+C76</f>
        <v>13948</v>
      </c>
      <c r="E76" s="12">
        <v>100</v>
      </c>
    </row>
    <row r="77" spans="1:5" ht="12.75">
      <c r="A77" s="8" t="s">
        <v>83</v>
      </c>
      <c r="B77" s="39">
        <v>3551</v>
      </c>
      <c r="C77" s="39">
        <v>4563</v>
      </c>
      <c r="D77" s="11">
        <f>B77+C77</f>
        <v>8114</v>
      </c>
      <c r="E77" s="12"/>
    </row>
    <row r="78" spans="1:5" ht="12.75">
      <c r="A78" s="8"/>
      <c r="B78" s="11"/>
      <c r="C78" s="11"/>
      <c r="D78" s="11"/>
      <c r="E78" s="12"/>
    </row>
    <row r="79" spans="1:5" ht="12.75">
      <c r="A79" s="8" t="s">
        <v>85</v>
      </c>
      <c r="B79" s="11">
        <f>B77+B76</f>
        <v>9620</v>
      </c>
      <c r="C79" s="11">
        <f>C77+C76</f>
        <v>12442</v>
      </c>
      <c r="D79" s="11">
        <f>C79+B79</f>
        <v>22062</v>
      </c>
      <c r="E79" s="12"/>
    </row>
    <row r="82" spans="1:6" ht="13.5" thickBot="1">
      <c r="A82" s="75"/>
      <c r="B82" s="75"/>
      <c r="C82" s="75"/>
      <c r="D82" s="75"/>
      <c r="E82" s="75"/>
      <c r="F82" s="75"/>
    </row>
    <row r="83" spans="1:6" ht="12.75">
      <c r="A83" s="52" t="s">
        <v>158</v>
      </c>
      <c r="B83" s="53" t="s">
        <v>119</v>
      </c>
      <c r="C83" s="54" t="s">
        <v>94</v>
      </c>
      <c r="D83" s="52" t="s">
        <v>158</v>
      </c>
      <c r="E83" s="53" t="s">
        <v>119</v>
      </c>
      <c r="F83" s="8" t="s">
        <v>94</v>
      </c>
    </row>
    <row r="84" spans="1:9" ht="12.75">
      <c r="A84" s="38" t="s">
        <v>29</v>
      </c>
      <c r="B84" s="39">
        <v>253</v>
      </c>
      <c r="C84" s="15">
        <f aca="true" t="shared" si="1" ref="C84:C93">B84/$B$93</f>
        <v>0.24164278892072588</v>
      </c>
      <c r="D84" s="38" t="s">
        <v>69</v>
      </c>
      <c r="E84" s="39">
        <v>17</v>
      </c>
      <c r="F84" s="15">
        <f aca="true" t="shared" si="2" ref="F84:F92">E84/$B$93</f>
        <v>0.01623686723973257</v>
      </c>
      <c r="I84" s="2"/>
    </row>
    <row r="85" spans="1:9" ht="12.75">
      <c r="A85" s="38" t="s">
        <v>50</v>
      </c>
      <c r="B85" s="39">
        <v>238</v>
      </c>
      <c r="C85" s="15">
        <f t="shared" si="1"/>
        <v>0.22731614135625597</v>
      </c>
      <c r="D85" s="38" t="s">
        <v>65</v>
      </c>
      <c r="E85" s="39">
        <v>12</v>
      </c>
      <c r="F85" s="15">
        <f t="shared" si="2"/>
        <v>0.011461318051575931</v>
      </c>
      <c r="I85" s="2"/>
    </row>
    <row r="86" spans="1:9" ht="12.75">
      <c r="A86" s="38" t="s">
        <v>43</v>
      </c>
      <c r="B86" s="39">
        <v>171</v>
      </c>
      <c r="C86" s="15">
        <f t="shared" si="1"/>
        <v>0.16332378223495703</v>
      </c>
      <c r="D86" s="38" t="s">
        <v>51</v>
      </c>
      <c r="E86" s="39">
        <v>10</v>
      </c>
      <c r="F86" s="15">
        <f t="shared" si="2"/>
        <v>0.009551098376313277</v>
      </c>
      <c r="I86" s="2"/>
    </row>
    <row r="87" spans="1:9" ht="12.75">
      <c r="A87" s="38" t="s">
        <v>36</v>
      </c>
      <c r="B87" s="39">
        <v>101</v>
      </c>
      <c r="C87" s="15">
        <f t="shared" si="1"/>
        <v>0.0964660936007641</v>
      </c>
      <c r="D87" s="38" t="s">
        <v>71</v>
      </c>
      <c r="E87" s="39">
        <v>10</v>
      </c>
      <c r="F87" s="15">
        <f t="shared" si="2"/>
        <v>0.009551098376313277</v>
      </c>
      <c r="I87" s="2"/>
    </row>
    <row r="88" spans="1:9" ht="12.75">
      <c r="A88" s="38" t="s">
        <v>27</v>
      </c>
      <c r="B88" s="39">
        <v>94</v>
      </c>
      <c r="C88" s="15">
        <f t="shared" si="1"/>
        <v>0.08978032473734479</v>
      </c>
      <c r="D88" s="38" t="s">
        <v>47</v>
      </c>
      <c r="E88" s="39">
        <v>9</v>
      </c>
      <c r="F88" s="15">
        <f t="shared" si="2"/>
        <v>0.008595988538681949</v>
      </c>
      <c r="I88" s="2"/>
    </row>
    <row r="89" spans="1:9" ht="12.75">
      <c r="A89" s="38" t="s">
        <v>34</v>
      </c>
      <c r="B89" s="39">
        <v>34</v>
      </c>
      <c r="C89" s="15">
        <f t="shared" si="1"/>
        <v>0.03247373447946514</v>
      </c>
      <c r="D89" s="38" t="s">
        <v>68</v>
      </c>
      <c r="E89" s="39">
        <v>6</v>
      </c>
      <c r="F89" s="15">
        <f t="shared" si="2"/>
        <v>0.0057306590257879654</v>
      </c>
      <c r="I89" s="2"/>
    </row>
    <row r="90" spans="1:9" ht="12.75">
      <c r="A90" s="38" t="s">
        <v>61</v>
      </c>
      <c r="B90" s="39">
        <v>29</v>
      </c>
      <c r="C90" s="15">
        <f t="shared" si="1"/>
        <v>0.027698185291308502</v>
      </c>
      <c r="D90" s="38" t="s">
        <v>67</v>
      </c>
      <c r="E90" s="39">
        <v>4</v>
      </c>
      <c r="F90" s="15">
        <f t="shared" si="2"/>
        <v>0.0038204393505253103</v>
      </c>
      <c r="I90" s="2"/>
    </row>
    <row r="91" spans="1:9" ht="12.75">
      <c r="A91" s="38" t="s">
        <v>48</v>
      </c>
      <c r="B91" s="39">
        <v>28</v>
      </c>
      <c r="C91" s="15">
        <f t="shared" si="1"/>
        <v>0.026743075453677174</v>
      </c>
      <c r="D91" s="38" t="s">
        <v>70</v>
      </c>
      <c r="E91" s="39">
        <v>3</v>
      </c>
      <c r="F91" s="15">
        <f t="shared" si="2"/>
        <v>0.0028653295128939827</v>
      </c>
      <c r="I91" s="2"/>
    </row>
    <row r="92" spans="1:9" ht="12.75">
      <c r="A92" s="38" t="s">
        <v>54</v>
      </c>
      <c r="B92" s="39">
        <v>25</v>
      </c>
      <c r="C92" s="15">
        <f t="shared" si="1"/>
        <v>0.02387774594078319</v>
      </c>
      <c r="D92" s="38" t="s">
        <v>63</v>
      </c>
      <c r="E92" s="39">
        <v>3</v>
      </c>
      <c r="F92" s="15">
        <f t="shared" si="2"/>
        <v>0.0028653295128939827</v>
      </c>
      <c r="I92" s="2"/>
    </row>
    <row r="93" spans="1:9" ht="12.75">
      <c r="A93" s="55" t="s">
        <v>73</v>
      </c>
      <c r="B93" s="56">
        <v>1047</v>
      </c>
      <c r="C93" s="57">
        <f t="shared" si="1"/>
        <v>1</v>
      </c>
      <c r="I93" s="2"/>
    </row>
    <row r="94" ht="12.75">
      <c r="I94" s="2"/>
    </row>
    <row r="95" ht="12.75">
      <c r="I95" s="2"/>
    </row>
    <row r="96" ht="12.75">
      <c r="I96" s="2"/>
    </row>
    <row r="97" ht="12.75">
      <c r="I97" s="2"/>
    </row>
    <row r="98" ht="12.75">
      <c r="I98" s="2"/>
    </row>
    <row r="99" ht="12.75">
      <c r="I99" s="2"/>
    </row>
    <row r="100" ht="12.75">
      <c r="I100" s="2"/>
    </row>
    <row r="101" ht="12.75">
      <c r="I101" s="2"/>
    </row>
    <row r="102" spans="1:14" ht="12.75">
      <c r="A102" s="3" t="s">
        <v>164</v>
      </c>
      <c r="B102" s="3" t="s">
        <v>163</v>
      </c>
      <c r="C102" s="3" t="s">
        <v>10</v>
      </c>
      <c r="D102" s="3" t="s">
        <v>30</v>
      </c>
      <c r="E102" s="3" t="s">
        <v>17</v>
      </c>
      <c r="F102" s="3" t="s">
        <v>1</v>
      </c>
      <c r="G102" s="3" t="s">
        <v>6</v>
      </c>
      <c r="I102" s="3" t="s">
        <v>163</v>
      </c>
      <c r="J102" s="3" t="s">
        <v>10</v>
      </c>
      <c r="K102" s="3" t="s">
        <v>30</v>
      </c>
      <c r="L102" s="3" t="s">
        <v>17</v>
      </c>
      <c r="M102" s="3" t="s">
        <v>1</v>
      </c>
      <c r="N102" s="3" t="s">
        <v>6</v>
      </c>
    </row>
    <row r="103" spans="1:15" ht="12.75">
      <c r="A103" s="1" t="s">
        <v>54</v>
      </c>
      <c r="B103" s="2">
        <v>19</v>
      </c>
      <c r="C103" s="2"/>
      <c r="D103" s="2"/>
      <c r="E103" s="2">
        <v>1</v>
      </c>
      <c r="F103" s="2">
        <v>4</v>
      </c>
      <c r="G103" s="2">
        <v>1</v>
      </c>
      <c r="H103">
        <f>SUM(B103:G103)</f>
        <v>25</v>
      </c>
      <c r="I103" s="61">
        <f>B103/$H103</f>
        <v>0.76</v>
      </c>
      <c r="J103" s="61">
        <f>C103/$H103</f>
        <v>0</v>
      </c>
      <c r="K103" s="61">
        <f>D103/$H103</f>
        <v>0</v>
      </c>
      <c r="L103" s="61">
        <f>E103/$H103</f>
        <v>0.04</v>
      </c>
      <c r="M103" s="61">
        <f>F103/$H103</f>
        <v>0.16</v>
      </c>
      <c r="N103" s="61">
        <f>G103/$H103</f>
        <v>0.04</v>
      </c>
      <c r="O103" s="61">
        <f>H103/$H103</f>
        <v>1</v>
      </c>
    </row>
    <row r="104" spans="1:15" ht="12.75">
      <c r="A104" s="1" t="s">
        <v>36</v>
      </c>
      <c r="B104" s="2">
        <v>78</v>
      </c>
      <c r="C104" s="2">
        <v>1</v>
      </c>
      <c r="D104" s="2"/>
      <c r="E104" s="2"/>
      <c r="F104" s="2">
        <v>5</v>
      </c>
      <c r="G104" s="2">
        <v>17</v>
      </c>
      <c r="H104">
        <f aca="true" t="shared" si="3" ref="H104:H120">SUM(B104:G104)</f>
        <v>101</v>
      </c>
      <c r="I104" s="61">
        <f aca="true" t="shared" si="4" ref="I104:I120">B104/$H104</f>
        <v>0.7722772277227723</v>
      </c>
      <c r="J104" s="61">
        <f aca="true" t="shared" si="5" ref="J104:J120">C104/$H104</f>
        <v>0.009900990099009901</v>
      </c>
      <c r="K104" s="61">
        <f aca="true" t="shared" si="6" ref="K104:K120">D104/$H104</f>
        <v>0</v>
      </c>
      <c r="L104" s="61">
        <f aca="true" t="shared" si="7" ref="L104:L120">E104/$H104</f>
        <v>0</v>
      </c>
      <c r="M104" s="61">
        <f aca="true" t="shared" si="8" ref="M104:M120">F104/$H104</f>
        <v>0.04950495049504951</v>
      </c>
      <c r="N104" s="61">
        <f aca="true" t="shared" si="9" ref="N104:N120">G104/$H104</f>
        <v>0.16831683168316833</v>
      </c>
      <c r="O104" s="61">
        <f aca="true" t="shared" si="10" ref="O104:O120">H104/$H104</f>
        <v>1</v>
      </c>
    </row>
    <row r="105" spans="1:15" ht="12.75">
      <c r="A105" s="1" t="s">
        <v>50</v>
      </c>
      <c r="B105" s="2">
        <v>164</v>
      </c>
      <c r="C105" s="2">
        <v>2</v>
      </c>
      <c r="D105" s="2">
        <v>3</v>
      </c>
      <c r="E105" s="2">
        <v>6</v>
      </c>
      <c r="F105" s="2">
        <v>39</v>
      </c>
      <c r="G105" s="2">
        <v>24</v>
      </c>
      <c r="H105">
        <f t="shared" si="3"/>
        <v>238</v>
      </c>
      <c r="I105" s="61">
        <f t="shared" si="4"/>
        <v>0.6890756302521008</v>
      </c>
      <c r="J105" s="61">
        <f t="shared" si="5"/>
        <v>0.008403361344537815</v>
      </c>
      <c r="K105" s="61">
        <f t="shared" si="6"/>
        <v>0.012605042016806723</v>
      </c>
      <c r="L105" s="61">
        <f t="shared" si="7"/>
        <v>0.025210084033613446</v>
      </c>
      <c r="M105" s="61">
        <f t="shared" si="8"/>
        <v>0.1638655462184874</v>
      </c>
      <c r="N105" s="61">
        <f t="shared" si="9"/>
        <v>0.10084033613445378</v>
      </c>
      <c r="O105" s="61">
        <f t="shared" si="10"/>
        <v>1</v>
      </c>
    </row>
    <row r="106" spans="1:15" ht="12.75">
      <c r="A106" s="1" t="s">
        <v>61</v>
      </c>
      <c r="B106" s="2">
        <v>17</v>
      </c>
      <c r="C106" s="2">
        <v>1</v>
      </c>
      <c r="D106" s="2"/>
      <c r="E106" s="2">
        <v>3</v>
      </c>
      <c r="F106" s="2">
        <v>6</v>
      </c>
      <c r="G106" s="2">
        <v>2</v>
      </c>
      <c r="H106">
        <f t="shared" si="3"/>
        <v>29</v>
      </c>
      <c r="I106" s="61">
        <f t="shared" si="4"/>
        <v>0.5862068965517241</v>
      </c>
      <c r="J106" s="61">
        <f t="shared" si="5"/>
        <v>0.034482758620689655</v>
      </c>
      <c r="K106" s="61">
        <f t="shared" si="6"/>
        <v>0</v>
      </c>
      <c r="L106" s="61">
        <f t="shared" si="7"/>
        <v>0.10344827586206896</v>
      </c>
      <c r="M106" s="61">
        <f t="shared" si="8"/>
        <v>0.20689655172413793</v>
      </c>
      <c r="N106" s="61">
        <f t="shared" si="9"/>
        <v>0.06896551724137931</v>
      </c>
      <c r="O106" s="61">
        <f t="shared" si="10"/>
        <v>1</v>
      </c>
    </row>
    <row r="107" spans="1:15" ht="12.75">
      <c r="A107" s="1" t="s">
        <v>68</v>
      </c>
      <c r="B107" s="2">
        <v>5</v>
      </c>
      <c r="C107" s="2"/>
      <c r="D107" s="2"/>
      <c r="E107" s="2"/>
      <c r="F107" s="2">
        <v>1</v>
      </c>
      <c r="G107" s="2"/>
      <c r="H107">
        <f t="shared" si="3"/>
        <v>6</v>
      </c>
      <c r="I107" s="61">
        <f t="shared" si="4"/>
        <v>0.8333333333333334</v>
      </c>
      <c r="J107" s="61">
        <f t="shared" si="5"/>
        <v>0</v>
      </c>
      <c r="K107" s="61">
        <f t="shared" si="6"/>
        <v>0</v>
      </c>
      <c r="L107" s="61">
        <f t="shared" si="7"/>
        <v>0</v>
      </c>
      <c r="M107" s="61">
        <f t="shared" si="8"/>
        <v>0.16666666666666666</v>
      </c>
      <c r="N107" s="61">
        <f t="shared" si="9"/>
        <v>0</v>
      </c>
      <c r="O107" s="61">
        <f t="shared" si="10"/>
        <v>1</v>
      </c>
    </row>
    <row r="108" spans="1:15" ht="12.75">
      <c r="A108" s="1" t="s">
        <v>27</v>
      </c>
      <c r="B108" s="2">
        <v>71</v>
      </c>
      <c r="C108" s="2">
        <v>2</v>
      </c>
      <c r="D108" s="2">
        <v>2</v>
      </c>
      <c r="E108" s="2">
        <v>5</v>
      </c>
      <c r="F108" s="2">
        <v>5</v>
      </c>
      <c r="G108" s="2">
        <v>9</v>
      </c>
      <c r="H108">
        <f t="shared" si="3"/>
        <v>94</v>
      </c>
      <c r="I108" s="61">
        <f t="shared" si="4"/>
        <v>0.7553191489361702</v>
      </c>
      <c r="J108" s="61">
        <f t="shared" si="5"/>
        <v>0.02127659574468085</v>
      </c>
      <c r="K108" s="61">
        <f t="shared" si="6"/>
        <v>0.02127659574468085</v>
      </c>
      <c r="L108" s="61">
        <f t="shared" si="7"/>
        <v>0.05319148936170213</v>
      </c>
      <c r="M108" s="61">
        <f t="shared" si="8"/>
        <v>0.05319148936170213</v>
      </c>
      <c r="N108" s="61">
        <f t="shared" si="9"/>
        <v>0.09574468085106383</v>
      </c>
      <c r="O108" s="61">
        <f t="shared" si="10"/>
        <v>1</v>
      </c>
    </row>
    <row r="109" spans="1:15" ht="12.75">
      <c r="A109" s="1" t="s">
        <v>70</v>
      </c>
      <c r="B109" s="2">
        <v>3</v>
      </c>
      <c r="C109" s="2"/>
      <c r="D109" s="2"/>
      <c r="E109" s="2"/>
      <c r="F109" s="2"/>
      <c r="G109" s="2"/>
      <c r="H109">
        <f t="shared" si="3"/>
        <v>3</v>
      </c>
      <c r="I109" s="61">
        <f t="shared" si="4"/>
        <v>1</v>
      </c>
      <c r="J109" s="61">
        <f t="shared" si="5"/>
        <v>0</v>
      </c>
      <c r="K109" s="61">
        <f t="shared" si="6"/>
        <v>0</v>
      </c>
      <c r="L109" s="61">
        <f t="shared" si="7"/>
        <v>0</v>
      </c>
      <c r="M109" s="61">
        <f t="shared" si="8"/>
        <v>0</v>
      </c>
      <c r="N109" s="61">
        <f t="shared" si="9"/>
        <v>0</v>
      </c>
      <c r="O109" s="61">
        <f t="shared" si="10"/>
        <v>1</v>
      </c>
    </row>
    <row r="110" spans="1:15" ht="12.75">
      <c r="A110" s="1" t="s">
        <v>48</v>
      </c>
      <c r="B110" s="2">
        <v>16</v>
      </c>
      <c r="C110" s="2">
        <v>1</v>
      </c>
      <c r="D110" s="2"/>
      <c r="E110" s="2">
        <v>1</v>
      </c>
      <c r="F110" s="2">
        <v>9</v>
      </c>
      <c r="G110" s="2">
        <v>1</v>
      </c>
      <c r="H110">
        <f t="shared" si="3"/>
        <v>28</v>
      </c>
      <c r="I110" s="61">
        <f t="shared" si="4"/>
        <v>0.5714285714285714</v>
      </c>
      <c r="J110" s="61">
        <f t="shared" si="5"/>
        <v>0.03571428571428571</v>
      </c>
      <c r="K110" s="61">
        <f t="shared" si="6"/>
        <v>0</v>
      </c>
      <c r="L110" s="61">
        <f t="shared" si="7"/>
        <v>0.03571428571428571</v>
      </c>
      <c r="M110" s="61">
        <f t="shared" si="8"/>
        <v>0.32142857142857145</v>
      </c>
      <c r="N110" s="61">
        <f t="shared" si="9"/>
        <v>0.03571428571428571</v>
      </c>
      <c r="O110" s="61">
        <f t="shared" si="10"/>
        <v>1</v>
      </c>
    </row>
    <row r="111" spans="1:15" ht="12.75">
      <c r="A111" s="1" t="s">
        <v>47</v>
      </c>
      <c r="B111" s="2">
        <v>4</v>
      </c>
      <c r="C111" s="2"/>
      <c r="D111" s="2"/>
      <c r="E111" s="2">
        <v>2</v>
      </c>
      <c r="F111" s="2">
        <v>3</v>
      </c>
      <c r="G111" s="2"/>
      <c r="H111">
        <f t="shared" si="3"/>
        <v>9</v>
      </c>
      <c r="I111" s="61">
        <f t="shared" si="4"/>
        <v>0.4444444444444444</v>
      </c>
      <c r="J111" s="61">
        <f t="shared" si="5"/>
        <v>0</v>
      </c>
      <c r="K111" s="61">
        <f t="shared" si="6"/>
        <v>0</v>
      </c>
      <c r="L111" s="61">
        <f t="shared" si="7"/>
        <v>0.2222222222222222</v>
      </c>
      <c r="M111" s="61">
        <f t="shared" si="8"/>
        <v>0.3333333333333333</v>
      </c>
      <c r="N111" s="61">
        <f t="shared" si="9"/>
        <v>0</v>
      </c>
      <c r="O111" s="61">
        <f t="shared" si="10"/>
        <v>1</v>
      </c>
    </row>
    <row r="112" spans="1:15" ht="12.75">
      <c r="A112" s="1" t="s">
        <v>34</v>
      </c>
      <c r="B112" s="2">
        <v>29</v>
      </c>
      <c r="C112" s="2"/>
      <c r="D112" s="2">
        <v>1</v>
      </c>
      <c r="E112" s="2">
        <v>1</v>
      </c>
      <c r="F112" s="2">
        <v>3</v>
      </c>
      <c r="G112" s="2"/>
      <c r="H112">
        <f t="shared" si="3"/>
        <v>34</v>
      </c>
      <c r="I112" s="61">
        <f t="shared" si="4"/>
        <v>0.8529411764705882</v>
      </c>
      <c r="J112" s="61">
        <f t="shared" si="5"/>
        <v>0</v>
      </c>
      <c r="K112" s="61">
        <f t="shared" si="6"/>
        <v>0.029411764705882353</v>
      </c>
      <c r="L112" s="61">
        <f t="shared" si="7"/>
        <v>0.029411764705882353</v>
      </c>
      <c r="M112" s="61">
        <f t="shared" si="8"/>
        <v>0.08823529411764706</v>
      </c>
      <c r="N112" s="61">
        <f t="shared" si="9"/>
        <v>0</v>
      </c>
      <c r="O112" s="61">
        <f t="shared" si="10"/>
        <v>1</v>
      </c>
    </row>
    <row r="113" spans="1:15" ht="12.75">
      <c r="A113" s="1" t="s">
        <v>65</v>
      </c>
      <c r="B113" s="2">
        <v>9</v>
      </c>
      <c r="C113" s="2"/>
      <c r="D113" s="2">
        <v>1</v>
      </c>
      <c r="E113" s="2">
        <v>1</v>
      </c>
      <c r="F113" s="2"/>
      <c r="G113" s="2">
        <v>1</v>
      </c>
      <c r="H113">
        <f t="shared" si="3"/>
        <v>12</v>
      </c>
      <c r="I113" s="61">
        <f t="shared" si="4"/>
        <v>0.75</v>
      </c>
      <c r="J113" s="61">
        <f t="shared" si="5"/>
        <v>0</v>
      </c>
      <c r="K113" s="61">
        <f t="shared" si="6"/>
        <v>0.08333333333333333</v>
      </c>
      <c r="L113" s="61">
        <f t="shared" si="7"/>
        <v>0.08333333333333333</v>
      </c>
      <c r="M113" s="61">
        <f t="shared" si="8"/>
        <v>0</v>
      </c>
      <c r="N113" s="61">
        <f t="shared" si="9"/>
        <v>0.08333333333333333</v>
      </c>
      <c r="O113" s="61">
        <f t="shared" si="10"/>
        <v>1</v>
      </c>
    </row>
    <row r="114" spans="1:15" ht="12.75">
      <c r="A114" s="1" t="s">
        <v>43</v>
      </c>
      <c r="B114" s="2">
        <v>128</v>
      </c>
      <c r="C114" s="2">
        <v>2</v>
      </c>
      <c r="D114" s="2">
        <v>10</v>
      </c>
      <c r="E114" s="2">
        <v>2</v>
      </c>
      <c r="F114" s="2">
        <v>21</v>
      </c>
      <c r="G114" s="2">
        <v>8</v>
      </c>
      <c r="H114">
        <f t="shared" si="3"/>
        <v>171</v>
      </c>
      <c r="I114" s="61">
        <f t="shared" si="4"/>
        <v>0.7485380116959064</v>
      </c>
      <c r="J114" s="61">
        <f t="shared" si="5"/>
        <v>0.011695906432748537</v>
      </c>
      <c r="K114" s="61">
        <f t="shared" si="6"/>
        <v>0.05847953216374269</v>
      </c>
      <c r="L114" s="61">
        <f t="shared" si="7"/>
        <v>0.011695906432748537</v>
      </c>
      <c r="M114" s="61">
        <f t="shared" si="8"/>
        <v>0.12280701754385964</v>
      </c>
      <c r="N114" s="61">
        <f t="shared" si="9"/>
        <v>0.04678362573099415</v>
      </c>
      <c r="O114" s="61">
        <f t="shared" si="10"/>
        <v>1</v>
      </c>
    </row>
    <row r="115" spans="1:15" ht="12.75">
      <c r="A115" s="1" t="s">
        <v>51</v>
      </c>
      <c r="B115" s="2">
        <v>8</v>
      </c>
      <c r="C115" s="2"/>
      <c r="D115" s="2"/>
      <c r="E115" s="2"/>
      <c r="F115" s="2">
        <v>1</v>
      </c>
      <c r="G115" s="2">
        <v>1</v>
      </c>
      <c r="H115">
        <f t="shared" si="3"/>
        <v>10</v>
      </c>
      <c r="I115" s="61">
        <f t="shared" si="4"/>
        <v>0.8</v>
      </c>
      <c r="J115" s="61">
        <f t="shared" si="5"/>
        <v>0</v>
      </c>
      <c r="K115" s="61">
        <f t="shared" si="6"/>
        <v>0</v>
      </c>
      <c r="L115" s="61">
        <f t="shared" si="7"/>
        <v>0</v>
      </c>
      <c r="M115" s="61">
        <f t="shared" si="8"/>
        <v>0.1</v>
      </c>
      <c r="N115" s="61">
        <f t="shared" si="9"/>
        <v>0.1</v>
      </c>
      <c r="O115" s="61">
        <f t="shared" si="10"/>
        <v>1</v>
      </c>
    </row>
    <row r="116" spans="1:15" ht="12.75">
      <c r="A116" s="1" t="s">
        <v>29</v>
      </c>
      <c r="B116" s="2">
        <v>204</v>
      </c>
      <c r="C116" s="2">
        <v>2</v>
      </c>
      <c r="D116" s="2">
        <v>2</v>
      </c>
      <c r="E116" s="2">
        <v>6</v>
      </c>
      <c r="F116" s="2">
        <v>27</v>
      </c>
      <c r="G116" s="2">
        <v>12</v>
      </c>
      <c r="H116">
        <f t="shared" si="3"/>
        <v>253</v>
      </c>
      <c r="I116" s="61">
        <f t="shared" si="4"/>
        <v>0.8063241106719368</v>
      </c>
      <c r="J116" s="61">
        <f t="shared" si="5"/>
        <v>0.007905138339920948</v>
      </c>
      <c r="K116" s="61">
        <f t="shared" si="6"/>
        <v>0.007905138339920948</v>
      </c>
      <c r="L116" s="61">
        <f t="shared" si="7"/>
        <v>0.023715415019762844</v>
      </c>
      <c r="M116" s="61">
        <f t="shared" si="8"/>
        <v>0.1067193675889328</v>
      </c>
      <c r="N116" s="61">
        <f t="shared" si="9"/>
        <v>0.04743083003952569</v>
      </c>
      <c r="O116" s="61">
        <f t="shared" si="10"/>
        <v>1</v>
      </c>
    </row>
    <row r="117" spans="1:15" ht="12.75">
      <c r="A117" s="1" t="s">
        <v>69</v>
      </c>
      <c r="B117" s="2">
        <v>12</v>
      </c>
      <c r="C117" s="2"/>
      <c r="D117" s="2">
        <v>1</v>
      </c>
      <c r="E117" s="2">
        <v>1</v>
      </c>
      <c r="F117" s="2">
        <v>3</v>
      </c>
      <c r="G117" s="2"/>
      <c r="H117">
        <f t="shared" si="3"/>
        <v>17</v>
      </c>
      <c r="I117" s="61">
        <f t="shared" si="4"/>
        <v>0.7058823529411765</v>
      </c>
      <c r="J117" s="61">
        <f t="shared" si="5"/>
        <v>0</v>
      </c>
      <c r="K117" s="61">
        <f t="shared" si="6"/>
        <v>0.058823529411764705</v>
      </c>
      <c r="L117" s="61">
        <f t="shared" si="7"/>
        <v>0.058823529411764705</v>
      </c>
      <c r="M117" s="61">
        <f t="shared" si="8"/>
        <v>0.17647058823529413</v>
      </c>
      <c r="N117" s="61">
        <f t="shared" si="9"/>
        <v>0</v>
      </c>
      <c r="O117" s="61">
        <f t="shared" si="10"/>
        <v>1</v>
      </c>
    </row>
    <row r="118" spans="1:15" ht="12.75">
      <c r="A118" s="1" t="s">
        <v>63</v>
      </c>
      <c r="B118" s="2">
        <v>3</v>
      </c>
      <c r="C118" s="2"/>
      <c r="D118" s="2"/>
      <c r="E118" s="2"/>
      <c r="F118" s="2"/>
      <c r="G118" s="2"/>
      <c r="H118">
        <f t="shared" si="3"/>
        <v>3</v>
      </c>
      <c r="I118" s="61">
        <f t="shared" si="4"/>
        <v>1</v>
      </c>
      <c r="J118" s="61">
        <f t="shared" si="5"/>
        <v>0</v>
      </c>
      <c r="K118" s="61">
        <f t="shared" si="6"/>
        <v>0</v>
      </c>
      <c r="L118" s="61">
        <f t="shared" si="7"/>
        <v>0</v>
      </c>
      <c r="M118" s="61">
        <f t="shared" si="8"/>
        <v>0</v>
      </c>
      <c r="N118" s="61">
        <f t="shared" si="9"/>
        <v>0</v>
      </c>
      <c r="O118" s="61">
        <f t="shared" si="10"/>
        <v>1</v>
      </c>
    </row>
    <row r="119" spans="1:15" ht="12.75">
      <c r="A119" s="1" t="s">
        <v>67</v>
      </c>
      <c r="B119" s="2">
        <v>3</v>
      </c>
      <c r="C119" s="2"/>
      <c r="D119" s="2"/>
      <c r="E119" s="2">
        <v>1</v>
      </c>
      <c r="F119" s="2"/>
      <c r="G119" s="2"/>
      <c r="H119">
        <f t="shared" si="3"/>
        <v>4</v>
      </c>
      <c r="I119" s="61">
        <f t="shared" si="4"/>
        <v>0.75</v>
      </c>
      <c r="J119" s="61">
        <f t="shared" si="5"/>
        <v>0</v>
      </c>
      <c r="K119" s="61">
        <f t="shared" si="6"/>
        <v>0</v>
      </c>
      <c r="L119" s="61">
        <f t="shared" si="7"/>
        <v>0.25</v>
      </c>
      <c r="M119" s="61">
        <f t="shared" si="8"/>
        <v>0</v>
      </c>
      <c r="N119" s="61">
        <f t="shared" si="9"/>
        <v>0</v>
      </c>
      <c r="O119" s="61">
        <f t="shared" si="10"/>
        <v>1</v>
      </c>
    </row>
    <row r="120" spans="1:15" ht="12.75">
      <c r="A120" s="1" t="s">
        <v>71</v>
      </c>
      <c r="B120" s="2">
        <v>7</v>
      </c>
      <c r="C120" s="2"/>
      <c r="D120" s="2"/>
      <c r="E120" s="2"/>
      <c r="F120" s="2">
        <v>1</v>
      </c>
      <c r="G120" s="2">
        <v>2</v>
      </c>
      <c r="H120">
        <f t="shared" si="3"/>
        <v>10</v>
      </c>
      <c r="I120" s="61">
        <f t="shared" si="4"/>
        <v>0.7</v>
      </c>
      <c r="J120" s="61">
        <f t="shared" si="5"/>
        <v>0</v>
      </c>
      <c r="K120" s="61">
        <f t="shared" si="6"/>
        <v>0</v>
      </c>
      <c r="L120" s="61">
        <f t="shared" si="7"/>
        <v>0</v>
      </c>
      <c r="M120" s="61">
        <f t="shared" si="8"/>
        <v>0.1</v>
      </c>
      <c r="N120" s="61">
        <f t="shared" si="9"/>
        <v>0.2</v>
      </c>
      <c r="O120" s="61">
        <f t="shared" si="10"/>
        <v>1</v>
      </c>
    </row>
    <row r="121" spans="1:7" ht="12.75">
      <c r="A121" s="7" t="s">
        <v>73</v>
      </c>
      <c r="B121" s="5">
        <v>780</v>
      </c>
      <c r="C121" s="5">
        <v>20</v>
      </c>
      <c r="D121" s="5">
        <v>30</v>
      </c>
      <c r="E121" s="5">
        <v>128</v>
      </c>
      <c r="F121" s="5">
        <v>78</v>
      </c>
      <c r="G121" s="59">
        <v>11</v>
      </c>
    </row>
    <row r="122" spans="1:2" ht="12.75">
      <c r="A122" s="1"/>
      <c r="B122" s="2"/>
    </row>
    <row r="123" spans="1:2" ht="12.75">
      <c r="A123" s="7"/>
      <c r="B123" s="5"/>
    </row>
  </sheetData>
  <sheetProtection/>
  <mergeCells count="3">
    <mergeCell ref="A66:E66"/>
    <mergeCell ref="A3:E3"/>
    <mergeCell ref="A82:F82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8"/>
  <sheetViews>
    <sheetView workbookViewId="0" topLeftCell="A10">
      <selection activeCell="J3" sqref="J3"/>
    </sheetView>
  </sheetViews>
  <sheetFormatPr defaultColWidth="8.8515625" defaultRowHeight="15"/>
  <cols>
    <col min="1" max="1" width="13.8515625" style="0" customWidth="1"/>
    <col min="2" max="4" width="8.8515625" style="0" customWidth="1"/>
    <col min="5" max="5" width="8.8515625" style="13" customWidth="1"/>
  </cols>
  <sheetData>
    <row r="3" spans="1:5" ht="12.75">
      <c r="A3" s="74" t="s">
        <v>93</v>
      </c>
      <c r="B3" s="74"/>
      <c r="C3" s="74"/>
      <c r="D3" s="74"/>
      <c r="E3" s="74"/>
    </row>
    <row r="4" spans="1:5" ht="12.75">
      <c r="A4" s="8" t="s">
        <v>0</v>
      </c>
      <c r="B4" s="8" t="s">
        <v>78</v>
      </c>
      <c r="C4" s="8" t="s">
        <v>79</v>
      </c>
      <c r="D4" s="8" t="s">
        <v>149</v>
      </c>
      <c r="E4" s="10" t="s">
        <v>94</v>
      </c>
    </row>
    <row r="5" spans="1:5" ht="12.75">
      <c r="A5" s="23">
        <v>15</v>
      </c>
      <c r="B5" s="23">
        <v>37</v>
      </c>
      <c r="C5" s="23">
        <v>56</v>
      </c>
      <c r="D5" s="23">
        <v>93</v>
      </c>
      <c r="E5" s="24">
        <f aca="true" t="shared" si="0" ref="E5:E18">D5/$D$20</f>
        <v>0.004215392983410389</v>
      </c>
    </row>
    <row r="6" spans="1:5" ht="12.75">
      <c r="A6" s="23">
        <v>16</v>
      </c>
      <c r="B6" s="23">
        <v>77</v>
      </c>
      <c r="C6" s="23">
        <v>115</v>
      </c>
      <c r="D6" s="23">
        <v>192</v>
      </c>
      <c r="E6" s="24">
        <f t="shared" si="0"/>
        <v>0.008702746804460157</v>
      </c>
    </row>
    <row r="7" spans="1:5" ht="13.5" thickBot="1">
      <c r="A7" s="25">
        <v>17</v>
      </c>
      <c r="B7" s="25">
        <v>105</v>
      </c>
      <c r="C7" s="25">
        <v>186</v>
      </c>
      <c r="D7" s="25">
        <v>291</v>
      </c>
      <c r="E7" s="26">
        <f t="shared" si="0"/>
        <v>0.013190100625509927</v>
      </c>
    </row>
    <row r="8" spans="1:5" ht="13.5" thickTop="1">
      <c r="A8" s="27">
        <v>18</v>
      </c>
      <c r="B8" s="27">
        <v>284</v>
      </c>
      <c r="C8" s="27">
        <v>451</v>
      </c>
      <c r="D8" s="27">
        <v>735</v>
      </c>
      <c r="E8" s="28">
        <f t="shared" si="0"/>
        <v>0.03331520261082404</v>
      </c>
    </row>
    <row r="9" spans="1:5" ht="12.75">
      <c r="A9" s="23">
        <v>19</v>
      </c>
      <c r="B9" s="23">
        <v>459</v>
      </c>
      <c r="C9" s="23">
        <v>813</v>
      </c>
      <c r="D9" s="23">
        <v>1272</v>
      </c>
      <c r="E9" s="24">
        <f t="shared" si="0"/>
        <v>0.05765569757954855</v>
      </c>
    </row>
    <row r="10" spans="1:5" ht="12.75">
      <c r="A10" s="23">
        <v>20</v>
      </c>
      <c r="B10" s="23">
        <v>672</v>
      </c>
      <c r="C10" s="23">
        <v>1075</v>
      </c>
      <c r="D10" s="23">
        <v>1747</v>
      </c>
      <c r="E10" s="24">
        <f t="shared" si="0"/>
        <v>0.07918593055933279</v>
      </c>
    </row>
    <row r="11" spans="1:5" ht="12.75">
      <c r="A11" s="23">
        <v>21</v>
      </c>
      <c r="B11" s="23">
        <v>710</v>
      </c>
      <c r="C11" s="23">
        <v>1096</v>
      </c>
      <c r="D11" s="23">
        <v>1806</v>
      </c>
      <c r="E11" s="24">
        <f t="shared" si="0"/>
        <v>0.08186021212945335</v>
      </c>
    </row>
    <row r="12" spans="1:5" ht="12.75">
      <c r="A12" s="23">
        <v>22</v>
      </c>
      <c r="B12" s="23">
        <v>739</v>
      </c>
      <c r="C12" s="23">
        <v>1085</v>
      </c>
      <c r="D12" s="23">
        <v>1824</v>
      </c>
      <c r="E12" s="24">
        <f t="shared" si="0"/>
        <v>0.0826760946423715</v>
      </c>
    </row>
    <row r="13" spans="1:5" ht="12.75">
      <c r="A13" s="23">
        <v>23</v>
      </c>
      <c r="B13" s="23">
        <v>811</v>
      </c>
      <c r="C13" s="23">
        <v>1104</v>
      </c>
      <c r="D13" s="23">
        <v>1915</v>
      </c>
      <c r="E13" s="24">
        <f t="shared" si="0"/>
        <v>0.08680083401323543</v>
      </c>
    </row>
    <row r="14" spans="1:5" ht="13.5" thickBot="1">
      <c r="A14" s="23">
        <v>24</v>
      </c>
      <c r="B14" s="23">
        <v>854</v>
      </c>
      <c r="C14" s="23">
        <v>1187</v>
      </c>
      <c r="D14" s="23">
        <v>2041</v>
      </c>
      <c r="E14" s="24">
        <f t="shared" si="0"/>
        <v>0.0925120116036624</v>
      </c>
    </row>
    <row r="15" spans="1:5" ht="13.5" thickTop="1">
      <c r="A15" s="27">
        <v>25</v>
      </c>
      <c r="B15" s="27">
        <v>1001</v>
      </c>
      <c r="C15" s="27">
        <v>1094</v>
      </c>
      <c r="D15" s="27">
        <v>2095</v>
      </c>
      <c r="E15" s="28">
        <f t="shared" si="0"/>
        <v>0.09495965914241683</v>
      </c>
    </row>
    <row r="16" spans="1:5" ht="12.75">
      <c r="A16" s="23">
        <v>26</v>
      </c>
      <c r="B16" s="23">
        <v>1110</v>
      </c>
      <c r="C16" s="23">
        <v>1122</v>
      </c>
      <c r="D16" s="23">
        <v>2232</v>
      </c>
      <c r="E16" s="24">
        <f t="shared" si="0"/>
        <v>0.10116943160184934</v>
      </c>
    </row>
    <row r="17" spans="1:5" ht="12.75">
      <c r="A17" s="23">
        <v>27</v>
      </c>
      <c r="B17" s="23">
        <v>976</v>
      </c>
      <c r="C17" s="23">
        <v>1090</v>
      </c>
      <c r="D17" s="23">
        <v>2066</v>
      </c>
      <c r="E17" s="24">
        <f t="shared" si="0"/>
        <v>0.09364518176049316</v>
      </c>
    </row>
    <row r="18" spans="1:5" ht="12.75">
      <c r="A18" s="23">
        <v>28</v>
      </c>
      <c r="B18" s="23">
        <v>913</v>
      </c>
      <c r="C18" s="23">
        <v>976</v>
      </c>
      <c r="D18" s="23">
        <v>1889</v>
      </c>
      <c r="E18" s="24">
        <f t="shared" si="0"/>
        <v>0.08562233705013145</v>
      </c>
    </row>
    <row r="19" spans="1:5" ht="12.75">
      <c r="A19" s="23">
        <v>29</v>
      </c>
      <c r="B19" s="23">
        <v>872</v>
      </c>
      <c r="C19" s="23">
        <v>992</v>
      </c>
      <c r="D19" s="23">
        <v>1864</v>
      </c>
      <c r="E19" s="24">
        <v>0.07790687954526457</v>
      </c>
    </row>
    <row r="20" spans="1:5" ht="12.75">
      <c r="A20" s="8" t="s">
        <v>75</v>
      </c>
      <c r="B20" s="11">
        <f>SUM(B5:B19)</f>
        <v>9620</v>
      </c>
      <c r="C20" s="11">
        <f>SUM(C5:C19)</f>
        <v>12442</v>
      </c>
      <c r="D20" s="11">
        <f>SUM(D5:D19)</f>
        <v>22062</v>
      </c>
      <c r="E20" s="10">
        <v>100</v>
      </c>
    </row>
    <row r="21" spans="2:4" ht="12.75">
      <c r="B21" s="30"/>
      <c r="C21" s="30"/>
      <c r="D21" s="30"/>
    </row>
    <row r="22" ht="13.5" thickBot="1"/>
    <row r="23" spans="1:5" ht="13.5" thickBot="1">
      <c r="A23" s="76" t="s">
        <v>95</v>
      </c>
      <c r="B23" s="77"/>
      <c r="C23" s="77"/>
      <c r="D23" s="77"/>
      <c r="E23" s="78"/>
    </row>
    <row r="24" spans="1:5" ht="12.75">
      <c r="A24" s="16" t="s">
        <v>96</v>
      </c>
      <c r="B24" s="17" t="s">
        <v>78</v>
      </c>
      <c r="C24" s="17" t="s">
        <v>79</v>
      </c>
      <c r="D24" s="17" t="s">
        <v>75</v>
      </c>
      <c r="E24" s="18" t="s">
        <v>94</v>
      </c>
    </row>
    <row r="25" spans="1:5" ht="12.75">
      <c r="A25" s="19" t="s">
        <v>97</v>
      </c>
      <c r="B25" s="29">
        <f>SUM(B5:B7)</f>
        <v>219</v>
      </c>
      <c r="C25" s="29">
        <f>SUM(C5:C7)</f>
        <v>357</v>
      </c>
      <c r="D25" s="29">
        <f>SUM(D5:D7)</f>
        <v>576</v>
      </c>
      <c r="E25" s="24">
        <f>D25/$D$28</f>
        <v>0.026108240413380474</v>
      </c>
    </row>
    <row r="26" spans="1:5" ht="12.75">
      <c r="A26" s="19" t="s">
        <v>98</v>
      </c>
      <c r="B26" s="29">
        <f>SUM(B8:B14)</f>
        <v>4529</v>
      </c>
      <c r="C26" s="29">
        <f>SUM(C8:C14)</f>
        <v>6811</v>
      </c>
      <c r="D26" s="29">
        <f>SUM(D8:D14)</f>
        <v>11340</v>
      </c>
      <c r="E26" s="24">
        <f>D26/$D$28</f>
        <v>0.514005983138428</v>
      </c>
    </row>
    <row r="27" spans="1:5" ht="12.75">
      <c r="A27" s="19" t="s">
        <v>99</v>
      </c>
      <c r="B27" s="29">
        <f>SUM(B15:B19)</f>
        <v>4872</v>
      </c>
      <c r="C27" s="29">
        <f>SUM(C15:C19)</f>
        <v>5274</v>
      </c>
      <c r="D27" s="29">
        <f>SUM(D15:D19)</f>
        <v>10146</v>
      </c>
      <c r="E27" s="24">
        <f>D27/$D$28</f>
        <v>0.45988577644819145</v>
      </c>
    </row>
    <row r="28" spans="1:5" ht="13.5" thickBot="1">
      <c r="A28" s="20" t="s">
        <v>73</v>
      </c>
      <c r="B28" s="29">
        <f>SUM(B25:B27)</f>
        <v>9620</v>
      </c>
      <c r="C28" s="29">
        <f>SUM(C25:C27)</f>
        <v>12442</v>
      </c>
      <c r="D28" s="29">
        <f>SUM(D25:D27)</f>
        <v>22062</v>
      </c>
      <c r="E28" s="24">
        <f>D28/$D$28</f>
        <v>1</v>
      </c>
    </row>
  </sheetData>
  <sheetProtection/>
  <mergeCells count="2">
    <mergeCell ref="A3:E3"/>
    <mergeCell ref="A23:E23"/>
  </mergeCells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B19" sqref="B19"/>
    </sheetView>
  </sheetViews>
  <sheetFormatPr defaultColWidth="8.8515625" defaultRowHeight="15"/>
  <cols>
    <col min="1" max="1" width="12.421875" style="0" customWidth="1"/>
    <col min="2" max="2" width="50.28125" style="0" customWidth="1"/>
    <col min="3" max="6" width="8.8515625" style="0" customWidth="1"/>
    <col min="7" max="7" width="147.7109375" style="0" bestFit="1" customWidth="1"/>
    <col min="8" max="8" width="29.421875" style="0" customWidth="1"/>
  </cols>
  <sheetData>
    <row r="1" spans="1:5" ht="13.5" thickBot="1">
      <c r="A1" s="76" t="s">
        <v>100</v>
      </c>
      <c r="B1" s="77"/>
      <c r="C1" s="77"/>
      <c r="D1" s="77"/>
      <c r="E1" s="78"/>
    </row>
    <row r="2" spans="1:5" ht="12.75">
      <c r="A2" s="17" t="s">
        <v>150</v>
      </c>
      <c r="B2" s="17" t="s">
        <v>78</v>
      </c>
      <c r="C2" s="17" t="s">
        <v>79</v>
      </c>
      <c r="D2" s="17" t="s">
        <v>75</v>
      </c>
      <c r="E2" s="31" t="s">
        <v>94</v>
      </c>
    </row>
    <row r="3" spans="1:5" ht="12.75">
      <c r="A3" s="8" t="s">
        <v>101</v>
      </c>
      <c r="B3" s="39">
        <v>5</v>
      </c>
      <c r="C3" s="39">
        <v>5</v>
      </c>
      <c r="D3" s="39">
        <v>10</v>
      </c>
      <c r="E3" s="15">
        <v>0.0004532680627322999</v>
      </c>
    </row>
    <row r="4" spans="1:5" ht="12.75">
      <c r="A4" s="8" t="s">
        <v>102</v>
      </c>
      <c r="B4" s="39">
        <v>33</v>
      </c>
      <c r="C4" s="39">
        <v>47</v>
      </c>
      <c r="D4" s="39">
        <v>80</v>
      </c>
      <c r="E4" s="15">
        <v>0.003626144501858399</v>
      </c>
    </row>
    <row r="5" spans="1:5" ht="12.75">
      <c r="A5" s="8" t="s">
        <v>103</v>
      </c>
      <c r="B5" s="11">
        <v>1386</v>
      </c>
      <c r="C5" s="11">
        <v>2570</v>
      </c>
      <c r="D5" s="11">
        <v>3956</v>
      </c>
      <c r="E5" s="15">
        <v>0.17931284561689784</v>
      </c>
    </row>
    <row r="6" spans="1:5" ht="12.75">
      <c r="A6" s="8" t="s">
        <v>104</v>
      </c>
      <c r="B6" s="39">
        <v>3248</v>
      </c>
      <c r="C6" s="39">
        <v>5455</v>
      </c>
      <c r="D6" s="39">
        <v>8703</v>
      </c>
      <c r="E6" s="15">
        <v>0.3944791949959206</v>
      </c>
    </row>
    <row r="7" spans="1:5" ht="12.75">
      <c r="A7" s="8" t="s">
        <v>105</v>
      </c>
      <c r="B7" s="11">
        <v>3350</v>
      </c>
      <c r="C7" s="11">
        <v>2706</v>
      </c>
      <c r="D7" s="11">
        <v>6056</v>
      </c>
      <c r="E7" s="15">
        <v>0.27449913879068083</v>
      </c>
    </row>
    <row r="8" spans="1:5" ht="12.75">
      <c r="A8" s="8" t="s">
        <v>106</v>
      </c>
      <c r="B8" s="11">
        <v>256</v>
      </c>
      <c r="C8" s="11">
        <v>144</v>
      </c>
      <c r="D8" s="11">
        <v>400</v>
      </c>
      <c r="E8" s="15">
        <v>0.018130722509291996</v>
      </c>
    </row>
    <row r="9" spans="1:5" ht="12.75">
      <c r="A9" s="8" t="s">
        <v>159</v>
      </c>
      <c r="B9" s="11">
        <v>1342</v>
      </c>
      <c r="C9" s="11">
        <v>1515</v>
      </c>
      <c r="D9" s="11">
        <v>2857</v>
      </c>
      <c r="E9" s="15">
        <v>0.1294986855226181</v>
      </c>
    </row>
    <row r="10" spans="1:5" ht="12.75">
      <c r="A10" s="8" t="s">
        <v>73</v>
      </c>
      <c r="B10" s="11">
        <v>9620</v>
      </c>
      <c r="C10" s="11">
        <v>12442</v>
      </c>
      <c r="D10" s="11">
        <v>22062</v>
      </c>
      <c r="E10" s="10">
        <v>100</v>
      </c>
    </row>
    <row r="14" spans="2:8" ht="12.75">
      <c r="B14" s="1"/>
      <c r="C14" s="2"/>
      <c r="D14" s="2"/>
      <c r="E14" s="2"/>
      <c r="G14" s="1"/>
      <c r="H14" s="2"/>
    </row>
    <row r="15" spans="2:8" ht="12.75">
      <c r="B15" s="1"/>
      <c r="C15" s="2"/>
      <c r="D15" s="2"/>
      <c r="E15" s="2"/>
      <c r="G15" s="1"/>
      <c r="H15" s="2"/>
    </row>
    <row r="16" spans="2:8" ht="12.75">
      <c r="B16" s="1"/>
      <c r="C16" s="2"/>
      <c r="D16" s="2"/>
      <c r="E16" s="2"/>
      <c r="G16" s="1"/>
      <c r="H16" s="2"/>
    </row>
    <row r="17" spans="2:10" ht="12.75">
      <c r="B17" s="1"/>
      <c r="C17" s="2"/>
      <c r="D17" s="2"/>
      <c r="E17" s="2"/>
      <c r="G17" s="1"/>
      <c r="H17" s="2"/>
      <c r="I17" s="2"/>
      <c r="J17" s="2"/>
    </row>
    <row r="18" spans="2:8" ht="12.75">
      <c r="B18" s="1"/>
      <c r="C18" s="2"/>
      <c r="D18" s="2"/>
      <c r="E18" s="2"/>
      <c r="G18" s="1"/>
      <c r="H18" s="2"/>
    </row>
    <row r="19" spans="2:8" ht="12.75">
      <c r="B19" s="1"/>
      <c r="C19" s="2"/>
      <c r="D19" s="2"/>
      <c r="E19" s="2"/>
      <c r="G19" s="1"/>
      <c r="H19" s="2"/>
    </row>
    <row r="20" spans="2:8" ht="12.75">
      <c r="B20" s="1"/>
      <c r="C20" s="2"/>
      <c r="D20" s="2"/>
      <c r="E20" s="2"/>
      <c r="G20" s="1"/>
      <c r="H20" s="2"/>
    </row>
    <row r="21" spans="2:8" ht="12.75">
      <c r="B21" s="1"/>
      <c r="C21" s="2"/>
      <c r="D21" s="2"/>
      <c r="E21" s="2"/>
      <c r="G21" s="1"/>
      <c r="H21" s="2"/>
    </row>
    <row r="22" spans="2:8" ht="12.75">
      <c r="B22" s="1"/>
      <c r="C22" s="2"/>
      <c r="D22" s="2"/>
      <c r="E22" s="2"/>
      <c r="G22" s="1"/>
      <c r="H22" s="2"/>
    </row>
    <row r="23" spans="2:8" ht="12.75">
      <c r="B23" s="1"/>
      <c r="C23" s="2"/>
      <c r="D23" s="2"/>
      <c r="E23" s="2"/>
      <c r="G23" s="1"/>
      <c r="H23" s="2"/>
    </row>
    <row r="24" spans="2:8" ht="12.75">
      <c r="B24" s="1"/>
      <c r="C24" s="2"/>
      <c r="D24" s="2"/>
      <c r="E24" s="2"/>
      <c r="G24" s="1"/>
      <c r="H24" s="2"/>
    </row>
    <row r="25" spans="2:5" ht="12.75">
      <c r="B25" s="1"/>
      <c r="C25" s="2"/>
      <c r="D25" s="2"/>
      <c r="E25" s="2"/>
    </row>
    <row r="27" spans="2:5" ht="12.75">
      <c r="B27" s="1"/>
      <c r="C27" s="2"/>
      <c r="D27" s="2"/>
      <c r="E27" s="2"/>
    </row>
    <row r="28" spans="2:5" ht="12.75">
      <c r="B28" s="1"/>
      <c r="C28" s="2"/>
      <c r="D28" s="2"/>
      <c r="E28" s="2"/>
    </row>
    <row r="29" spans="2:5" ht="12.75">
      <c r="B29" s="1"/>
      <c r="C29" s="2"/>
      <c r="D29" s="2"/>
      <c r="E29" s="2"/>
    </row>
    <row r="30" spans="2:5" ht="12.75">
      <c r="B30" s="1"/>
      <c r="C30" s="2"/>
      <c r="D30" s="2"/>
      <c r="E30" s="2"/>
    </row>
    <row r="31" spans="2:5" ht="12.75">
      <c r="B31" s="1"/>
      <c r="C31" s="2"/>
      <c r="D31" s="2"/>
      <c r="E31" s="2"/>
    </row>
    <row r="32" spans="2:5" ht="12.75">
      <c r="B32" s="1"/>
      <c r="C32" s="2"/>
      <c r="D32" s="2"/>
      <c r="E32" s="2"/>
    </row>
    <row r="33" spans="2:5" ht="12.75">
      <c r="B33" s="1"/>
      <c r="C33" s="2"/>
      <c r="D33" s="2"/>
      <c r="E33" s="2"/>
    </row>
    <row r="34" spans="2:5" ht="12.75">
      <c r="B34" s="1"/>
      <c r="C34" s="2"/>
      <c r="D34" s="2"/>
      <c r="E34" s="2"/>
    </row>
    <row r="35" spans="2:5" ht="12.75">
      <c r="B35" s="1"/>
      <c r="C35" s="2"/>
      <c r="D35" s="2"/>
      <c r="E35" s="2"/>
    </row>
    <row r="36" spans="2:5" ht="12.75">
      <c r="B36" s="1"/>
      <c r="C36" s="2"/>
      <c r="D36" s="2"/>
      <c r="E36" s="2"/>
    </row>
    <row r="38" spans="1:4" ht="12.75">
      <c r="A38" s="1"/>
      <c r="B38" s="2"/>
      <c r="C38" s="2"/>
      <c r="D38" s="2"/>
    </row>
    <row r="39" spans="1:4" ht="12.75">
      <c r="A39" s="1"/>
      <c r="B39" s="2"/>
      <c r="C39" s="2"/>
      <c r="D39" s="2"/>
    </row>
    <row r="40" spans="1:4" ht="12.75">
      <c r="A40" s="7"/>
      <c r="B40" s="5"/>
      <c r="C40" s="5"/>
      <c r="D40" s="5"/>
    </row>
  </sheetData>
  <sheetProtection/>
  <mergeCells count="1">
    <mergeCell ref="A1:E1"/>
  </mergeCells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47">
      <selection activeCell="F39" sqref="F39"/>
    </sheetView>
  </sheetViews>
  <sheetFormatPr defaultColWidth="8.8515625" defaultRowHeight="15"/>
  <cols>
    <col min="1" max="1" width="19.28125" style="0" customWidth="1"/>
    <col min="2" max="3" width="12.00390625" style="0" customWidth="1"/>
    <col min="4" max="4" width="11.140625" style="0" customWidth="1"/>
    <col min="5" max="9" width="12.00390625" style="0" customWidth="1"/>
  </cols>
  <sheetData>
    <row r="2" spans="1:3" ht="13.5">
      <c r="A2" s="35" t="s">
        <v>118</v>
      </c>
      <c r="B2" s="36" t="s">
        <v>119</v>
      </c>
      <c r="C2" s="8" t="s">
        <v>94</v>
      </c>
    </row>
    <row r="3" spans="1:3" ht="13.5">
      <c r="A3" s="37" t="s">
        <v>113</v>
      </c>
      <c r="B3" s="11">
        <v>107</v>
      </c>
      <c r="C3" s="15">
        <f aca="true" t="shared" si="0" ref="C3:C10">B3/$B$10</f>
        <v>0.01866387580673295</v>
      </c>
    </row>
    <row r="4" spans="1:3" ht="13.5">
      <c r="A4" s="37" t="s">
        <v>115</v>
      </c>
      <c r="B4" s="11">
        <v>132</v>
      </c>
      <c r="C4" s="15">
        <f t="shared" si="0"/>
        <v>0.023024594453165882</v>
      </c>
    </row>
    <row r="5" spans="1:3" ht="13.5">
      <c r="A5" s="37" t="s">
        <v>111</v>
      </c>
      <c r="B5" s="11">
        <v>3863</v>
      </c>
      <c r="C5" s="15">
        <f t="shared" si="0"/>
        <v>0.6738182452468167</v>
      </c>
    </row>
    <row r="6" spans="1:3" ht="13.5">
      <c r="A6" s="37" t="s">
        <v>112</v>
      </c>
      <c r="B6" s="11">
        <v>1040</v>
      </c>
      <c r="C6" s="15">
        <f t="shared" si="0"/>
        <v>0.18140589569160998</v>
      </c>
    </row>
    <row r="7" spans="1:3" ht="13.5">
      <c r="A7" s="37" t="s">
        <v>117</v>
      </c>
      <c r="B7" s="11">
        <v>8</v>
      </c>
      <c r="C7" s="15">
        <f t="shared" si="0"/>
        <v>0.0013954299668585382</v>
      </c>
    </row>
    <row r="8" spans="1:3" ht="13.5">
      <c r="A8" s="37" t="s">
        <v>116</v>
      </c>
      <c r="B8" s="11">
        <v>119</v>
      </c>
      <c r="C8" s="15">
        <f t="shared" si="0"/>
        <v>0.020757020757020756</v>
      </c>
    </row>
    <row r="9" spans="1:3" ht="13.5">
      <c r="A9" s="37" t="s">
        <v>114</v>
      </c>
      <c r="B9" s="11">
        <v>464</v>
      </c>
      <c r="C9" s="15">
        <f t="shared" si="0"/>
        <v>0.08093493807779523</v>
      </c>
    </row>
    <row r="10" spans="1:3" ht="12.75">
      <c r="A10" s="8" t="s">
        <v>73</v>
      </c>
      <c r="B10" s="11">
        <v>5733</v>
      </c>
      <c r="C10" s="15">
        <f t="shared" si="0"/>
        <v>1</v>
      </c>
    </row>
    <row r="12" spans="1:3" ht="12.75">
      <c r="A12" s="40" t="s">
        <v>151</v>
      </c>
      <c r="B12" s="41" t="s">
        <v>119</v>
      </c>
      <c r="C12" s="41" t="s">
        <v>94</v>
      </c>
    </row>
    <row r="13" spans="1:3" ht="12.75">
      <c r="A13" s="45" t="s">
        <v>133</v>
      </c>
      <c r="B13" s="42">
        <v>4651</v>
      </c>
      <c r="C13" s="43">
        <f aca="true" t="shared" si="1" ref="C13:C33">B13/$B$33</f>
        <v>0.8112680969823827</v>
      </c>
    </row>
    <row r="14" spans="1:3" ht="12.75">
      <c r="A14" s="45" t="s">
        <v>143</v>
      </c>
      <c r="B14" s="42">
        <v>415</v>
      </c>
      <c r="C14" s="43">
        <f t="shared" si="1"/>
        <v>0.07238792953078667</v>
      </c>
    </row>
    <row r="15" spans="1:3" ht="12.75">
      <c r="A15" s="45" t="s">
        <v>122</v>
      </c>
      <c r="B15" s="42">
        <v>167</v>
      </c>
      <c r="C15" s="43">
        <f t="shared" si="1"/>
        <v>0.029129600558171986</v>
      </c>
    </row>
    <row r="16" spans="1:3" ht="12.75">
      <c r="A16" s="45" t="s">
        <v>132</v>
      </c>
      <c r="B16" s="42">
        <v>94</v>
      </c>
      <c r="C16" s="43">
        <f t="shared" si="1"/>
        <v>0.016396302110587825</v>
      </c>
    </row>
    <row r="17" spans="1:3" ht="12.75">
      <c r="A17" s="45" t="s">
        <v>128</v>
      </c>
      <c r="B17" s="42">
        <v>92</v>
      </c>
      <c r="C17" s="43">
        <f t="shared" si="1"/>
        <v>0.01604744461887319</v>
      </c>
    </row>
    <row r="18" spans="1:3" ht="12.75">
      <c r="A18" s="45" t="s">
        <v>126</v>
      </c>
      <c r="B18" s="42">
        <v>88</v>
      </c>
      <c r="C18" s="43">
        <f t="shared" si="1"/>
        <v>0.015349729635443921</v>
      </c>
    </row>
    <row r="19" spans="1:3" ht="12.75">
      <c r="A19" s="45" t="s">
        <v>141</v>
      </c>
      <c r="B19" s="42">
        <v>40</v>
      </c>
      <c r="C19" s="43">
        <f t="shared" si="1"/>
        <v>0.0069771498342926916</v>
      </c>
    </row>
    <row r="20" spans="1:3" ht="12.75">
      <c r="A20" s="45" t="s">
        <v>125</v>
      </c>
      <c r="B20" s="42">
        <v>38</v>
      </c>
      <c r="C20" s="43">
        <f t="shared" si="1"/>
        <v>0.006628292342578057</v>
      </c>
    </row>
    <row r="21" spans="1:3" ht="12.75">
      <c r="A21" s="45" t="s">
        <v>129</v>
      </c>
      <c r="B21" s="42">
        <v>36</v>
      </c>
      <c r="C21" s="43">
        <f t="shared" si="1"/>
        <v>0.006279434850863423</v>
      </c>
    </row>
    <row r="22" spans="1:3" ht="12.75">
      <c r="A22" s="45" t="s">
        <v>140</v>
      </c>
      <c r="B22" s="42">
        <v>29</v>
      </c>
      <c r="C22" s="43">
        <f t="shared" si="1"/>
        <v>0.005058433629862202</v>
      </c>
    </row>
    <row r="23" spans="1:3" ht="12.75">
      <c r="A23" s="45" t="s">
        <v>127</v>
      </c>
      <c r="B23" s="42">
        <v>27</v>
      </c>
      <c r="C23" s="43">
        <f t="shared" si="1"/>
        <v>0.004709576138147566</v>
      </c>
    </row>
    <row r="24" spans="1:3" ht="12.75">
      <c r="A24" s="45" t="s">
        <v>139</v>
      </c>
      <c r="B24" s="42">
        <v>11</v>
      </c>
      <c r="C24" s="43">
        <f t="shared" si="1"/>
        <v>0.0019187162044304901</v>
      </c>
    </row>
    <row r="25" spans="1:3" ht="12.75">
      <c r="A25" s="45" t="s">
        <v>120</v>
      </c>
      <c r="B25" s="42">
        <v>10</v>
      </c>
      <c r="C25" s="43">
        <f t="shared" si="1"/>
        <v>0.0017442874585731729</v>
      </c>
    </row>
    <row r="26" spans="1:3" ht="12.75">
      <c r="A26" s="45" t="s">
        <v>130</v>
      </c>
      <c r="B26" s="42">
        <v>10</v>
      </c>
      <c r="C26" s="43">
        <f t="shared" si="1"/>
        <v>0.0017442874585731729</v>
      </c>
    </row>
    <row r="27" spans="1:3" ht="12.75">
      <c r="A27" s="45" t="s">
        <v>142</v>
      </c>
      <c r="B27" s="42">
        <v>6</v>
      </c>
      <c r="C27" s="43">
        <f t="shared" si="1"/>
        <v>0.0010465724751439038</v>
      </c>
    </row>
    <row r="28" spans="1:3" ht="12.75">
      <c r="A28" s="45" t="s">
        <v>144</v>
      </c>
      <c r="B28" s="42">
        <v>6</v>
      </c>
      <c r="C28" s="43">
        <f t="shared" si="1"/>
        <v>0.0010465724751439038</v>
      </c>
    </row>
    <row r="29" spans="1:3" ht="12.75">
      <c r="A29" s="45" t="s">
        <v>131</v>
      </c>
      <c r="B29" s="42">
        <v>5</v>
      </c>
      <c r="C29" s="43">
        <f t="shared" si="1"/>
        <v>0.0008721437292865864</v>
      </c>
    </row>
    <row r="30" spans="1:3" ht="12.75">
      <c r="A30" s="45" t="s">
        <v>124</v>
      </c>
      <c r="B30" s="42">
        <v>3</v>
      </c>
      <c r="C30" s="43">
        <f t="shared" si="1"/>
        <v>0.0005232862375719519</v>
      </c>
    </row>
    <row r="31" spans="1:3" ht="12.75">
      <c r="A31" s="45" t="s">
        <v>123</v>
      </c>
      <c r="B31" s="42">
        <v>3</v>
      </c>
      <c r="C31" s="43">
        <f t="shared" si="1"/>
        <v>0.0005232862375719519</v>
      </c>
    </row>
    <row r="32" spans="1:3" ht="12.75">
      <c r="A32" s="45" t="s">
        <v>121</v>
      </c>
      <c r="B32" s="42">
        <v>2</v>
      </c>
      <c r="C32" s="43">
        <f t="shared" si="1"/>
        <v>0.00034885749171463456</v>
      </c>
    </row>
    <row r="33" spans="1:3" ht="13.5">
      <c r="A33" s="46" t="s">
        <v>73</v>
      </c>
      <c r="B33" s="47">
        <v>5733</v>
      </c>
      <c r="C33" s="44">
        <f t="shared" si="1"/>
        <v>1</v>
      </c>
    </row>
    <row r="35" spans="1:3" ht="12.75">
      <c r="A35" s="48" t="s">
        <v>152</v>
      </c>
      <c r="B35" s="48" t="s">
        <v>119</v>
      </c>
      <c r="C35" s="48" t="s">
        <v>94</v>
      </c>
    </row>
    <row r="36" spans="1:3" ht="12.75">
      <c r="A36" s="49" t="s">
        <v>145</v>
      </c>
      <c r="B36" s="29">
        <v>10</v>
      </c>
      <c r="C36" s="24">
        <f>B36/$B$40</f>
        <v>0.0017442874585731729</v>
      </c>
    </row>
    <row r="37" spans="1:3" ht="12.75">
      <c r="A37" s="49" t="s">
        <v>148</v>
      </c>
      <c r="B37" s="29">
        <v>38</v>
      </c>
      <c r="C37" s="24">
        <f>B37/$B$40</f>
        <v>0.006628292342578057</v>
      </c>
    </row>
    <row r="38" spans="1:3" ht="12.75">
      <c r="A38" s="49" t="s">
        <v>146</v>
      </c>
      <c r="B38" s="29">
        <v>169</v>
      </c>
      <c r="C38" s="24">
        <f>B38/$B$40</f>
        <v>0.02947845804988662</v>
      </c>
    </row>
    <row r="39" spans="1:3" ht="12.75">
      <c r="A39" s="49" t="s">
        <v>147</v>
      </c>
      <c r="B39" s="29">
        <v>5516</v>
      </c>
      <c r="C39" s="24">
        <f>B39/$B$40</f>
        <v>0.9621489621489622</v>
      </c>
    </row>
    <row r="40" spans="1:3" ht="12.75">
      <c r="A40" s="50" t="s">
        <v>73</v>
      </c>
      <c r="B40" s="29">
        <v>5733</v>
      </c>
      <c r="C40" s="23">
        <v>100</v>
      </c>
    </row>
    <row r="41" ht="12.75">
      <c r="A41" s="1"/>
    </row>
    <row r="42" ht="12.75">
      <c r="A42" s="1"/>
    </row>
    <row r="44" spans="1:9" ht="51.75">
      <c r="A44" s="62" t="s">
        <v>72</v>
      </c>
      <c r="B44" s="63" t="s">
        <v>113</v>
      </c>
      <c r="C44" s="63" t="s">
        <v>115</v>
      </c>
      <c r="D44" s="63" t="s">
        <v>111</v>
      </c>
      <c r="E44" s="63" t="s">
        <v>112</v>
      </c>
      <c r="F44" s="63" t="s">
        <v>117</v>
      </c>
      <c r="G44" s="63" t="s">
        <v>165</v>
      </c>
      <c r="H44" s="63" t="s">
        <v>114</v>
      </c>
      <c r="I44" s="63" t="s">
        <v>73</v>
      </c>
    </row>
    <row r="45" spans="1:9" ht="12.75">
      <c r="A45" s="1" t="s">
        <v>145</v>
      </c>
      <c r="B45" s="9">
        <v>0.1</v>
      </c>
      <c r="C45" s="9">
        <v>0</v>
      </c>
      <c r="D45" s="9">
        <v>0.4</v>
      </c>
      <c r="E45" s="9">
        <v>0</v>
      </c>
      <c r="F45" s="9">
        <v>0.1</v>
      </c>
      <c r="G45" s="9">
        <v>0</v>
      </c>
      <c r="H45" s="9">
        <v>0.4</v>
      </c>
      <c r="I45" s="9">
        <v>1</v>
      </c>
    </row>
    <row r="46" spans="1:9" ht="12.75">
      <c r="A46" s="1" t="s">
        <v>148</v>
      </c>
      <c r="B46" s="9">
        <v>0.13157894736842105</v>
      </c>
      <c r="C46" s="9">
        <v>0</v>
      </c>
      <c r="D46" s="9">
        <v>0.5</v>
      </c>
      <c r="E46" s="9">
        <v>0.23684210526315788</v>
      </c>
      <c r="F46" s="9">
        <v>0</v>
      </c>
      <c r="G46" s="9">
        <v>0</v>
      </c>
      <c r="H46" s="9">
        <v>0.13157894736842105</v>
      </c>
      <c r="I46" s="9">
        <v>1</v>
      </c>
    </row>
    <row r="47" spans="1:9" ht="12.75">
      <c r="A47" s="1" t="s">
        <v>146</v>
      </c>
      <c r="B47" s="9">
        <v>0.05325443786982249</v>
      </c>
      <c r="C47" s="9">
        <v>0</v>
      </c>
      <c r="D47" s="9">
        <v>0.48520710059171596</v>
      </c>
      <c r="E47" s="9">
        <v>0.31952662721893493</v>
      </c>
      <c r="F47" s="9">
        <v>0</v>
      </c>
      <c r="G47" s="9">
        <v>0.011834319526627219</v>
      </c>
      <c r="H47" s="9">
        <v>0.1301775147928994</v>
      </c>
      <c r="I47" s="9">
        <v>1</v>
      </c>
    </row>
    <row r="48" spans="1:9" ht="12.75">
      <c r="A48" s="1" t="s">
        <v>147</v>
      </c>
      <c r="B48" s="9">
        <v>0.016678752719361856</v>
      </c>
      <c r="C48" s="9">
        <v>0.023930384336475707</v>
      </c>
      <c r="D48" s="9">
        <v>0.6812907904278462</v>
      </c>
      <c r="E48" s="9">
        <v>0.1771211022480058</v>
      </c>
      <c r="F48" s="9">
        <v>0.0012690355329949238</v>
      </c>
      <c r="G48" s="9">
        <v>0.021211022480058014</v>
      </c>
      <c r="H48" s="9">
        <v>0.07849891225525743</v>
      </c>
      <c r="I48" s="9">
        <v>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10" sqref="B10"/>
    </sheetView>
  </sheetViews>
  <sheetFormatPr defaultColWidth="8.8515625" defaultRowHeight="15"/>
  <cols>
    <col min="1" max="1" width="75.00390625" style="0" customWidth="1"/>
    <col min="2" max="2" width="70.140625" style="0" bestFit="1" customWidth="1"/>
  </cols>
  <sheetData>
    <row r="1" ht="12.75">
      <c r="A1" s="1"/>
    </row>
    <row r="2" spans="1:2" s="64" customFormat="1" ht="12.75">
      <c r="A2" s="65" t="s">
        <v>156</v>
      </c>
      <c r="B2" s="65" t="s">
        <v>119</v>
      </c>
    </row>
    <row r="3" spans="1:2" ht="25.5">
      <c r="A3" s="66" t="s">
        <v>157</v>
      </c>
      <c r="B3" s="11">
        <v>5</v>
      </c>
    </row>
    <row r="4" spans="1:2" ht="12.75">
      <c r="A4" s="66" t="s">
        <v>134</v>
      </c>
      <c r="B4" s="11">
        <v>1</v>
      </c>
    </row>
    <row r="5" spans="1:2" ht="12.75">
      <c r="A5" s="66" t="s">
        <v>135</v>
      </c>
      <c r="B5" s="11">
        <v>4609</v>
      </c>
    </row>
    <row r="6" spans="1:2" ht="12.75">
      <c r="A6" s="67" t="s">
        <v>155</v>
      </c>
      <c r="B6" s="68">
        <v>214</v>
      </c>
    </row>
    <row r="7" spans="1:2" ht="12.75">
      <c r="A7" s="67" t="s">
        <v>153</v>
      </c>
      <c r="B7" s="68">
        <v>3613</v>
      </c>
    </row>
    <row r="8" spans="1:2" ht="12.75">
      <c r="A8" s="67" t="s">
        <v>154</v>
      </c>
      <c r="B8" s="68">
        <v>782</v>
      </c>
    </row>
    <row r="9" spans="1:2" ht="12.75">
      <c r="A9" s="66" t="s">
        <v>137</v>
      </c>
      <c r="B9" s="11">
        <v>18</v>
      </c>
    </row>
    <row r="10" spans="1:9" ht="25.5">
      <c r="A10" s="66" t="s">
        <v>138</v>
      </c>
      <c r="B10" s="11">
        <v>17</v>
      </c>
      <c r="C10" s="2"/>
      <c r="D10" s="2"/>
      <c r="E10" s="2"/>
      <c r="F10" s="2"/>
      <c r="G10" s="2"/>
      <c r="H10" s="2"/>
      <c r="I10" s="2"/>
    </row>
    <row r="11" spans="1:2" ht="12.75">
      <c r="A11" s="66" t="s">
        <v>136</v>
      </c>
      <c r="B11" s="11">
        <v>1</v>
      </c>
    </row>
    <row r="12" spans="1:2" ht="12.75">
      <c r="A12" s="38" t="s">
        <v>73</v>
      </c>
      <c r="B12" s="11">
        <v>4651</v>
      </c>
    </row>
    <row r="13" spans="1:2" ht="12.75">
      <c r="A13" s="1"/>
      <c r="B13" s="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Rosaria</dc:creator>
  <cp:keywords/>
  <dc:description/>
  <cp:lastModifiedBy>SV</cp:lastModifiedBy>
  <dcterms:created xsi:type="dcterms:W3CDTF">2014-07-26T11:00:55Z</dcterms:created>
  <dcterms:modified xsi:type="dcterms:W3CDTF">2014-08-06T16:10:33Z</dcterms:modified>
  <cp:category/>
  <cp:version/>
  <cp:contentType/>
  <cp:contentStatus/>
</cp:coreProperties>
</file>